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Rendiconto\rendiconto 2014\STAMPE\definitivo\"/>
    </mc:Choice>
  </mc:AlternateContent>
  <bookViews>
    <workbookView xWindow="0" yWindow="0" windowWidth="16380" windowHeight="8190" tabRatio="219"/>
  </bookViews>
  <sheets>
    <sheet name="All b) FPV" sheetId="1" r:id="rId1"/>
  </sheets>
  <definedNames>
    <definedName name="_xlnm.Print_Titles" localSheetId="0">'All b) FPV'!$6:$6</definedName>
  </definedNames>
  <calcPr calcId="152511"/>
</workbook>
</file>

<file path=xl/calcChain.xml><?xml version="1.0" encoding="utf-8"?>
<calcChain xmlns="http://schemas.openxmlformats.org/spreadsheetml/2006/main">
  <c r="D9" i="1" l="1"/>
  <c r="F9" i="1"/>
  <c r="J9" i="1"/>
  <c r="D10" i="1"/>
  <c r="F10" i="1"/>
  <c r="J10" i="1"/>
  <c r="D11" i="1"/>
  <c r="F11" i="1" s="1"/>
  <c r="D12" i="1"/>
  <c r="F12" i="1"/>
  <c r="J12" i="1" s="1"/>
  <c r="D13" i="1"/>
  <c r="F13" i="1"/>
  <c r="J13" i="1"/>
  <c r="D14" i="1"/>
  <c r="F14" i="1"/>
  <c r="J14" i="1"/>
  <c r="D15" i="1"/>
  <c r="F15" i="1" s="1"/>
  <c r="J15" i="1" s="1"/>
  <c r="D16" i="1"/>
  <c r="F16" i="1"/>
  <c r="J16" i="1" s="1"/>
  <c r="F17" i="1"/>
  <c r="J17" i="1"/>
  <c r="D18" i="1"/>
  <c r="F18" i="1" s="1"/>
  <c r="J18" i="1" s="1"/>
  <c r="F19" i="1"/>
  <c r="J19" i="1" s="1"/>
  <c r="G19" i="1"/>
  <c r="F20" i="1"/>
  <c r="J20" i="1"/>
  <c r="C21" i="1"/>
  <c r="E21" i="1"/>
  <c r="G21" i="1"/>
  <c r="H21" i="1"/>
  <c r="I21" i="1"/>
  <c r="F24" i="1"/>
  <c r="J24" i="1" s="1"/>
  <c r="J27" i="1" s="1"/>
  <c r="F25" i="1"/>
  <c r="J25" i="1"/>
  <c r="F26" i="1"/>
  <c r="J26" i="1" s="1"/>
  <c r="C27" i="1"/>
  <c r="D27" i="1"/>
  <c r="E27" i="1"/>
  <c r="G27" i="1"/>
  <c r="H27" i="1"/>
  <c r="I27" i="1"/>
  <c r="F30" i="1"/>
  <c r="J30" i="1"/>
  <c r="F31" i="1"/>
  <c r="F33" i="1" s="1"/>
  <c r="F32" i="1"/>
  <c r="J32" i="1"/>
  <c r="C33" i="1"/>
  <c r="D33" i="1"/>
  <c r="E33" i="1"/>
  <c r="G33" i="1"/>
  <c r="H33" i="1"/>
  <c r="I33" i="1"/>
  <c r="F36" i="1"/>
  <c r="J36" i="1" s="1"/>
  <c r="D37" i="1"/>
  <c r="F37" i="1"/>
  <c r="J37" i="1"/>
  <c r="F38" i="1"/>
  <c r="J38" i="1" s="1"/>
  <c r="F39" i="1"/>
  <c r="J39" i="1"/>
  <c r="F40" i="1"/>
  <c r="J40" i="1" s="1"/>
  <c r="D41" i="1"/>
  <c r="F41" i="1"/>
  <c r="J41" i="1" s="1"/>
  <c r="F42" i="1"/>
  <c r="J42" i="1"/>
  <c r="F43" i="1"/>
  <c r="J43" i="1" s="1"/>
  <c r="C44" i="1"/>
  <c r="D44" i="1"/>
  <c r="E44" i="1"/>
  <c r="E156" i="1" s="1"/>
  <c r="G44" i="1"/>
  <c r="H44" i="1"/>
  <c r="I44" i="1"/>
  <c r="I156" i="1" s="1"/>
  <c r="F47" i="1"/>
  <c r="J47" i="1"/>
  <c r="F48" i="1"/>
  <c r="F50" i="1" s="1"/>
  <c r="F49" i="1"/>
  <c r="J49" i="1"/>
  <c r="C50" i="1"/>
  <c r="D50" i="1"/>
  <c r="E50" i="1"/>
  <c r="G50" i="1"/>
  <c r="H50" i="1"/>
  <c r="I50" i="1"/>
  <c r="D53" i="1"/>
  <c r="F53" i="1" s="1"/>
  <c r="F54" i="1"/>
  <c r="J54" i="1"/>
  <c r="F55" i="1"/>
  <c r="J55" i="1" s="1"/>
  <c r="C56" i="1"/>
  <c r="D56" i="1"/>
  <c r="E56" i="1"/>
  <c r="G56" i="1"/>
  <c r="H56" i="1"/>
  <c r="I56" i="1"/>
  <c r="F59" i="1"/>
  <c r="F61" i="1" s="1"/>
  <c r="J59" i="1"/>
  <c r="J61" i="1" s="1"/>
  <c r="F60" i="1"/>
  <c r="J60" i="1"/>
  <c r="C61" i="1"/>
  <c r="D61" i="1"/>
  <c r="E61" i="1"/>
  <c r="G61" i="1"/>
  <c r="H61" i="1"/>
  <c r="I61" i="1"/>
  <c r="C64" i="1"/>
  <c r="F64" i="1" s="1"/>
  <c r="D64" i="1"/>
  <c r="F65" i="1"/>
  <c r="J65" i="1"/>
  <c r="F66" i="1"/>
  <c r="J66" i="1"/>
  <c r="C67" i="1"/>
  <c r="D67" i="1"/>
  <c r="E67" i="1"/>
  <c r="G67" i="1"/>
  <c r="H67" i="1"/>
  <c r="I67" i="1"/>
  <c r="D70" i="1"/>
  <c r="D79" i="1" s="1"/>
  <c r="F70" i="1"/>
  <c r="F79" i="1" s="1"/>
  <c r="D71" i="1"/>
  <c r="F71" i="1"/>
  <c r="J71" i="1" s="1"/>
  <c r="G71" i="1"/>
  <c r="F72" i="1"/>
  <c r="J72" i="1"/>
  <c r="F73" i="1"/>
  <c r="J73" i="1" s="1"/>
  <c r="F74" i="1"/>
  <c r="J74" i="1"/>
  <c r="F75" i="1"/>
  <c r="J75" i="1" s="1"/>
  <c r="F76" i="1"/>
  <c r="J76" i="1"/>
  <c r="F77" i="1"/>
  <c r="J77" i="1" s="1"/>
  <c r="F78" i="1"/>
  <c r="J78" i="1"/>
  <c r="C79" i="1"/>
  <c r="E79" i="1"/>
  <c r="G79" i="1"/>
  <c r="H79" i="1"/>
  <c r="I79" i="1"/>
  <c r="F82" i="1"/>
  <c r="F88" i="1" s="1"/>
  <c r="D83" i="1"/>
  <c r="F83" i="1"/>
  <c r="J83" i="1"/>
  <c r="F84" i="1"/>
  <c r="J84" i="1"/>
  <c r="F85" i="1"/>
  <c r="J85" i="1"/>
  <c r="D86" i="1"/>
  <c r="F86" i="1"/>
  <c r="G86" i="1"/>
  <c r="G88" i="1" s="1"/>
  <c r="J86" i="1"/>
  <c r="F87" i="1"/>
  <c r="J87" i="1"/>
  <c r="C88" i="1"/>
  <c r="D88" i="1"/>
  <c r="E88" i="1"/>
  <c r="H88" i="1"/>
  <c r="I88" i="1"/>
  <c r="F91" i="1"/>
  <c r="J91" i="1"/>
  <c r="F92" i="1"/>
  <c r="J92" i="1" s="1"/>
  <c r="J94" i="1" s="1"/>
  <c r="F93" i="1"/>
  <c r="J93" i="1"/>
  <c r="C94" i="1"/>
  <c r="D94" i="1"/>
  <c r="E94" i="1"/>
  <c r="F94" i="1"/>
  <c r="G94" i="1"/>
  <c r="H94" i="1"/>
  <c r="I94" i="1"/>
  <c r="F97" i="1"/>
  <c r="J97" i="1" s="1"/>
  <c r="J98" i="1"/>
  <c r="D99" i="1"/>
  <c r="F99" i="1" s="1"/>
  <c r="D100" i="1"/>
  <c r="F100" i="1"/>
  <c r="J100" i="1" s="1"/>
  <c r="F101" i="1"/>
  <c r="J101" i="1"/>
  <c r="F102" i="1"/>
  <c r="J102" i="1" s="1"/>
  <c r="F103" i="1"/>
  <c r="J103" i="1"/>
  <c r="F104" i="1"/>
  <c r="J104" i="1" s="1"/>
  <c r="D105" i="1"/>
  <c r="F105" i="1"/>
  <c r="J105" i="1"/>
  <c r="F106" i="1"/>
  <c r="J106" i="1" s="1"/>
  <c r="C107" i="1"/>
  <c r="D107" i="1"/>
  <c r="E107" i="1"/>
  <c r="G107" i="1"/>
  <c r="H107" i="1"/>
  <c r="I107" i="1"/>
  <c r="F110" i="1"/>
  <c r="F118" i="1" s="1"/>
  <c r="J110" i="1"/>
  <c r="F111" i="1"/>
  <c r="J111" i="1" s="1"/>
  <c r="F112" i="1"/>
  <c r="J112" i="1"/>
  <c r="F113" i="1"/>
  <c r="J113" i="1" s="1"/>
  <c r="F114" i="1"/>
  <c r="J114" i="1"/>
  <c r="F115" i="1"/>
  <c r="J115" i="1" s="1"/>
  <c r="F116" i="1"/>
  <c r="J116" i="1"/>
  <c r="F117" i="1"/>
  <c r="J117" i="1" s="1"/>
  <c r="C118" i="1"/>
  <c r="D118" i="1"/>
  <c r="E118" i="1"/>
  <c r="G118" i="1"/>
  <c r="H118" i="1"/>
  <c r="H156" i="1" s="1"/>
  <c r="I118" i="1"/>
  <c r="F121" i="1"/>
  <c r="J121" i="1"/>
  <c r="F122" i="1"/>
  <c r="J122" i="1" s="1"/>
  <c r="J126" i="1" s="1"/>
  <c r="F123" i="1"/>
  <c r="J123" i="1"/>
  <c r="F124" i="1"/>
  <c r="J124" i="1" s="1"/>
  <c r="F125" i="1"/>
  <c r="J125" i="1"/>
  <c r="C126" i="1"/>
  <c r="D126" i="1"/>
  <c r="E126" i="1"/>
  <c r="F126" i="1"/>
  <c r="G126" i="1"/>
  <c r="H126" i="1"/>
  <c r="I126" i="1"/>
  <c r="F129" i="1"/>
  <c r="J129" i="1" s="1"/>
  <c r="F130" i="1"/>
  <c r="J130" i="1"/>
  <c r="F131" i="1"/>
  <c r="J131" i="1" s="1"/>
  <c r="F132" i="1"/>
  <c r="J132" i="1"/>
  <c r="C133" i="1"/>
  <c r="D133" i="1"/>
  <c r="E133" i="1"/>
  <c r="F133" i="1"/>
  <c r="G133" i="1"/>
  <c r="H133" i="1"/>
  <c r="I133" i="1"/>
  <c r="F135" i="1"/>
  <c r="F136" i="1"/>
  <c r="J136" i="1"/>
  <c r="F137" i="1"/>
  <c r="F139" i="1" s="1"/>
  <c r="F138" i="1"/>
  <c r="J138" i="1"/>
  <c r="C139" i="1"/>
  <c r="D139" i="1"/>
  <c r="E139" i="1"/>
  <c r="G139" i="1"/>
  <c r="H139" i="1"/>
  <c r="I139" i="1"/>
  <c r="F142" i="1"/>
  <c r="J142" i="1" s="1"/>
  <c r="J144" i="1" s="1"/>
  <c r="F143" i="1"/>
  <c r="J143" i="1"/>
  <c r="C144" i="1"/>
  <c r="C156" i="1" s="1"/>
  <c r="D144" i="1"/>
  <c r="E144" i="1"/>
  <c r="G144" i="1"/>
  <c r="G156" i="1" s="1"/>
  <c r="H144" i="1"/>
  <c r="I144" i="1"/>
  <c r="D147" i="1"/>
  <c r="D149" i="1" s="1"/>
  <c r="F148" i="1"/>
  <c r="J148" i="1"/>
  <c r="C149" i="1"/>
  <c r="E149" i="1"/>
  <c r="G149" i="1"/>
  <c r="H149" i="1"/>
  <c r="I149" i="1"/>
  <c r="F152" i="1"/>
  <c r="J152" i="1" s="1"/>
  <c r="J154" i="1" s="1"/>
  <c r="F153" i="1"/>
  <c r="J153" i="1"/>
  <c r="C154" i="1"/>
  <c r="D154" i="1"/>
  <c r="E154" i="1"/>
  <c r="F154" i="1"/>
  <c r="G154" i="1"/>
  <c r="H154" i="1"/>
  <c r="I154" i="1"/>
  <c r="D156" i="1" l="1"/>
  <c r="J107" i="1"/>
  <c r="J64" i="1"/>
  <c r="J67" i="1" s="1"/>
  <c r="F67" i="1"/>
  <c r="J53" i="1"/>
  <c r="J56" i="1" s="1"/>
  <c r="F56" i="1"/>
  <c r="J133" i="1"/>
  <c r="J118" i="1"/>
  <c r="J99" i="1"/>
  <c r="F107" i="1"/>
  <c r="J44" i="1"/>
  <c r="J11" i="1"/>
  <c r="J21" i="1" s="1"/>
  <c r="F21" i="1"/>
  <c r="F144" i="1"/>
  <c r="F147" i="1"/>
  <c r="J137" i="1"/>
  <c r="J139" i="1" s="1"/>
  <c r="J82" i="1"/>
  <c r="J88" i="1" s="1"/>
  <c r="J70" i="1"/>
  <c r="J79" i="1" s="1"/>
  <c r="J48" i="1"/>
  <c r="J50" i="1" s="1"/>
  <c r="F44" i="1"/>
  <c r="J31" i="1"/>
  <c r="J33" i="1" s="1"/>
  <c r="F27" i="1"/>
  <c r="D21" i="1"/>
  <c r="J147" i="1" l="1"/>
  <c r="J149" i="1" s="1"/>
  <c r="J156" i="1" s="1"/>
  <c r="F149" i="1"/>
  <c r="F156" i="1" s="1"/>
</calcChain>
</file>

<file path=xl/sharedStrings.xml><?xml version="1.0" encoding="utf-8"?>
<sst xmlns="http://schemas.openxmlformats.org/spreadsheetml/2006/main" count="263" uniqueCount="178">
  <si>
    <t>Allegato b)  al Rendiconto -  Fondo pluriennale vincolato</t>
  </si>
  <si>
    <t>COMPOSIZIONE PER MISSIONI E PROGRAMMI DEL FONDO PLURIENNALE VINCOLATO DELL'ESERCIZIO N DI RIFERIMENTO DEL BILANCIO*</t>
  </si>
  <si>
    <t>MISSIONI E PROGRAMMI</t>
  </si>
  <si>
    <t>Fondo pluriennale vincolato al 
31 dicembre dell'esercizio 2013 (1 gennaio 2014)</t>
  </si>
  <si>
    <t>Spese impegnate negli esercizi precedenti e imputate all'esercizio 2014 e coperte dal fondo pluriennale vincolato</t>
  </si>
  <si>
    <t>Riaccertamento degli impegni di cui alla lettera b) effettuata nel corso dell'eserczio 2014 (cd. economie di impegno)</t>
  </si>
  <si>
    <t>Quota del fondo pluriennale vincolato al 31 dicembre dell'esercizio 2013 rinviata all'esercizio 2015 e successivi</t>
  </si>
  <si>
    <t>Spese impegnate nell'esercizio N con imputazione all'esercizio 2015 e coperte dal fondo pluriennale vincolato</t>
  </si>
  <si>
    <t>Spese impegnate nell'esercizio 2014 con imputazione all'esercizio 2016 e coperte dal fondo pluriennale vincolato</t>
  </si>
  <si>
    <t>Spese impegnate nell'esercizio 2014 con imputazione a esercizi successivi a quelli considerati nel bilancio pluriennale e coperte dal fondo pluriennale vincolato</t>
  </si>
  <si>
    <t>Fondo pluriennale vincolato al 31 dicembre dell'esercizio 2014</t>
  </si>
  <si>
    <t>(a)</t>
  </si>
  <si>
    <t>(b)</t>
  </si>
  <si>
    <t xml:space="preserve">(x) </t>
  </si>
  <si>
    <t>( c)  = (a) - (b)-(x)</t>
  </si>
  <si>
    <t>(d)</t>
  </si>
  <si>
    <t>(e)</t>
  </si>
  <si>
    <t>(f)</t>
  </si>
  <si>
    <t>(g) = ( c) + (d) + (e) + (f)</t>
  </si>
  <si>
    <t>01</t>
  </si>
  <si>
    <r>
      <t>MISSIONE 1 - Servizi istituzionali,  generali e di gestione</t>
    </r>
    <r>
      <rPr>
        <b/>
        <i/>
        <strike/>
        <sz val="11"/>
        <rFont val="Calibri"/>
        <family val="2"/>
      </rPr>
      <t xml:space="preserve"> </t>
    </r>
  </si>
  <si>
    <t>Organi istituzionali</t>
  </si>
  <si>
    <t>02</t>
  </si>
  <si>
    <t xml:space="preserve">Segreteria generale </t>
  </si>
  <si>
    <t>03</t>
  </si>
  <si>
    <t xml:space="preserve">Gestione economica, finanziaria,  programmazione, provveditorato </t>
  </si>
  <si>
    <t>04</t>
  </si>
  <si>
    <t>Gestione delle entrate tributarie e servizi fiscali</t>
  </si>
  <si>
    <t>05</t>
  </si>
  <si>
    <t>Gestione dei beni demaniali e patrimoniali</t>
  </si>
  <si>
    <t>06</t>
  </si>
  <si>
    <t>Ufficio tecnico</t>
  </si>
  <si>
    <t>07</t>
  </si>
  <si>
    <t>Elezioni e consultazioni popolari - Anagrafe e stato civile</t>
  </si>
  <si>
    <t>08</t>
  </si>
  <si>
    <t xml:space="preserve">  Statistica e sistemi informativi</t>
  </si>
  <si>
    <t>09</t>
  </si>
  <si>
    <t>Assistenza tecnico-amministrativa agli enti locali</t>
  </si>
  <si>
    <t>10</t>
  </si>
  <si>
    <t>Risorse umane</t>
  </si>
  <si>
    <t>11</t>
  </si>
  <si>
    <t>Altri servizi generali</t>
  </si>
  <si>
    <t>12</t>
  </si>
  <si>
    <r>
      <t xml:space="preserve">Politica regionale unitaria per i servizi istituzionali, generali e di gestione </t>
    </r>
    <r>
      <rPr>
        <i/>
        <sz val="11"/>
        <rFont val="Calibri"/>
        <family val="2"/>
      </rPr>
      <t>(solo per le Regioni)</t>
    </r>
  </si>
  <si>
    <t>TOTALE MISSIONE 1 - Servizi istituzionali e generali, di gestione e di controllo</t>
  </si>
  <si>
    <t>MISSIONE 2 - Giustizia</t>
  </si>
  <si>
    <t>Uffici giudiziari</t>
  </si>
  <si>
    <t>Casa circondariale e altri servizi</t>
  </si>
  <si>
    <r>
      <t xml:space="preserve">Politica regionale unitaria per la giustizia 
</t>
    </r>
    <r>
      <rPr>
        <i/>
        <sz val="11"/>
        <rFont val="Calibri"/>
        <family val="2"/>
      </rPr>
      <t>(solo per le Regioni)</t>
    </r>
  </si>
  <si>
    <t>TOTALE MISSIONE 2 - Giustizia</t>
  </si>
  <si>
    <t>MISSIONE 3 - Ordine pubblico e sicurezza</t>
  </si>
  <si>
    <t>Polizia locale e amministrativa</t>
  </si>
  <si>
    <t xml:space="preserve">02 </t>
  </si>
  <si>
    <t>Sistema integrato di sicurezza urbana</t>
  </si>
  <si>
    <r>
      <t xml:space="preserve">Politica regionale unitaria per l'ordine pubblico e la sicurezza </t>
    </r>
    <r>
      <rPr>
        <i/>
        <sz val="11"/>
        <rFont val="Calibri"/>
        <family val="2"/>
      </rPr>
      <t>(solo per le Regioni)</t>
    </r>
  </si>
  <si>
    <t>TOTALE MISSIONE 3 - Ordine pubblico e sicurezza</t>
  </si>
  <si>
    <t>MISSIONE 4 - Istruzione e diritto allo studio</t>
  </si>
  <si>
    <r>
      <t>a</t>
    </r>
    <r>
      <rPr>
        <sz val="11"/>
        <rFont val="Calibri"/>
        <family val="2"/>
      </rPr>
      <t xml:space="preserve"> Istruzione prescolastica</t>
    </r>
  </si>
  <si>
    <t>Altri ordini di istruzione</t>
  </si>
  <si>
    <r>
      <t xml:space="preserve">Edilizia scolastica </t>
    </r>
    <r>
      <rPr>
        <i/>
        <sz val="11"/>
        <rFont val="Calibri"/>
        <family val="2"/>
      </rPr>
      <t>(solo per le Regioni)</t>
    </r>
  </si>
  <si>
    <t>Istruzione universitaria</t>
  </si>
  <si>
    <t>Istruzione tecnica superiore</t>
  </si>
  <si>
    <t>Servizi ausiliari all’istruzione</t>
  </si>
  <si>
    <t>Diritto allo studio</t>
  </si>
  <si>
    <r>
      <t xml:space="preserve">Politica regionale unitaria per l'istruzione e il diritto allo studio </t>
    </r>
    <r>
      <rPr>
        <i/>
        <sz val="11"/>
        <rFont val="Calibri"/>
        <family val="2"/>
      </rPr>
      <t>(solo per le Regioni)</t>
    </r>
  </si>
  <si>
    <t>TOTALE MISSIONE 4 - Istruzione e diritto allo studio</t>
  </si>
  <si>
    <t>MISSIONE 5 - Tutela e valorizzazione dei beni e attività culturali</t>
  </si>
  <si>
    <t xml:space="preserve">Valorizzazione dei beni di interesse storico. </t>
  </si>
  <si>
    <t>Attività culturali e interventi diversi nel settore culturale</t>
  </si>
  <si>
    <r>
      <t xml:space="preserve">Politica regionale unitaria per la tutela dei beni e delle attività culturali </t>
    </r>
    <r>
      <rPr>
        <i/>
        <sz val="11"/>
        <rFont val="Calibri"/>
        <family val="2"/>
      </rPr>
      <t>(solo per le Regioni)</t>
    </r>
  </si>
  <si>
    <t>TOTALE MISSIONE 5 - Tutela e valorizzazione dei beni e attività culturali</t>
  </si>
  <si>
    <t>MISSIONE 6 - Politiche giovanili, sport e tempo libero</t>
  </si>
  <si>
    <t xml:space="preserve">01 </t>
  </si>
  <si>
    <t>Sport e tempo libero</t>
  </si>
  <si>
    <t>Giovani</t>
  </si>
  <si>
    <r>
      <t xml:space="preserve">Politica regionale unitaria per i giovani, lo sport e il tempo libero </t>
    </r>
    <r>
      <rPr>
        <i/>
        <sz val="11"/>
        <rFont val="Calibri"/>
        <family val="2"/>
      </rPr>
      <t>(solo per le Regioni)</t>
    </r>
  </si>
  <si>
    <t>TOTALE MISSIONE 6 - Politiche giovanili, sport e tempo libero</t>
  </si>
  <si>
    <t>MISSIONE 7 - Turismo</t>
  </si>
  <si>
    <t>Sviluppo e valorizzazione del turismo</t>
  </si>
  <si>
    <r>
      <t xml:space="preserve">Politica regionale unitaria per il turismo 
</t>
    </r>
    <r>
      <rPr>
        <i/>
        <sz val="11"/>
        <rFont val="Calibri"/>
        <family val="2"/>
      </rPr>
      <t>(solo per le Regioni)</t>
    </r>
  </si>
  <si>
    <t>TOTALE MISSIONE 7 - Turismo</t>
  </si>
  <si>
    <t>MISSIONE 8 - Assetto del territorio ed edilizia abitativa</t>
  </si>
  <si>
    <t>Urbanistica assetto del territorio</t>
  </si>
  <si>
    <t>Edilizia residenziale pubblica e locale e piani di edilizia economico-popolare</t>
  </si>
  <si>
    <r>
      <t xml:space="preserve">Politica regionale unitaria per l'assetto del territorio e l'edilizia abitativa </t>
    </r>
    <r>
      <rPr>
        <i/>
        <sz val="11"/>
        <rFont val="Calibri"/>
        <family val="2"/>
      </rPr>
      <t>(solo per le Regioni)</t>
    </r>
  </si>
  <si>
    <t>TOTALE MISSIONE 8 - Assetto del territorio ed edilizia abitativa</t>
  </si>
  <si>
    <t>MISSIONE 9 - Sviluppo sostenibile e tutela del territorio e dell'ambiente</t>
  </si>
  <si>
    <t>Difesa del suolo</t>
  </si>
  <si>
    <t xml:space="preserve">Tutela, valorizzazione e recupero ambientale </t>
  </si>
  <si>
    <t>Rifiuti</t>
  </si>
  <si>
    <t>Servizio idrico integrato</t>
  </si>
  <si>
    <t>Aree protette, parchi naturali, protezione naturalistica e forestazione</t>
  </si>
  <si>
    <t>Tutela e valorizzazione delle risorse idriche</t>
  </si>
  <si>
    <t>Sviluppo sostenibile territorio montano piccoli Comuni</t>
  </si>
  <si>
    <t>Qualità dell'aria e riduzione dell'inquinamento</t>
  </si>
  <si>
    <r>
      <t xml:space="preserve">Politica regionale unitaria per lo sviluppo sostenibile e la tutela del territorio e dell'ambiente </t>
    </r>
    <r>
      <rPr>
        <i/>
        <sz val="11"/>
        <rFont val="Calibri"/>
        <family val="2"/>
      </rPr>
      <t>(solo per le Regioni)</t>
    </r>
  </si>
  <si>
    <t>TOTALE MISSIONE 9 - Sviluppo sostenibile e tutela del territorio e dell'ambiente</t>
  </si>
  <si>
    <t>MISSIONE 10 - Trasporti e diritto alla mobilità</t>
  </si>
  <si>
    <t xml:space="preserve">Trasporto ferroviario </t>
  </si>
  <si>
    <t xml:space="preserve">Trasporto pubblico locale </t>
  </si>
  <si>
    <t>Trasporto per vie d'acqua</t>
  </si>
  <si>
    <t>Altre modalità di trasport</t>
  </si>
  <si>
    <t>Viabilità e infrastrutture stradali</t>
  </si>
  <si>
    <r>
      <t xml:space="preserve">Politica regionale unitaria per i trasporti e il diritto alla mobilità </t>
    </r>
    <r>
      <rPr>
        <i/>
        <sz val="11"/>
        <rFont val="Calibri"/>
        <family val="2"/>
      </rPr>
      <t>(solo per le Regioni)</t>
    </r>
  </si>
  <si>
    <t>TOTALE MISSIONE 10 - Trasporti e diritto alla mobilità</t>
  </si>
  <si>
    <t>MISSIONE 11 - Soccorso civile</t>
  </si>
  <si>
    <t>Sistema di protezione civile</t>
  </si>
  <si>
    <t>Interventi a seguito di calamità naturali</t>
  </si>
  <si>
    <r>
      <t xml:space="preserve">Politica regionale unitaria per il soccorso e la protezione civile </t>
    </r>
    <r>
      <rPr>
        <i/>
        <sz val="11"/>
        <rFont val="Calibri"/>
        <family val="2"/>
      </rPr>
      <t>(solo per le Regioni)</t>
    </r>
  </si>
  <si>
    <t>TOTALE MISSIONE 11 - Soccorso civile</t>
  </si>
  <si>
    <t>MISSIONE 12 - Diritti sociali, politiche sociali e famiglia</t>
  </si>
  <si>
    <t>Interventi per l'infanzia e per i minori</t>
  </si>
  <si>
    <t>Interventi per la disabilità</t>
  </si>
  <si>
    <t>Interventi per gli anziani</t>
  </si>
  <si>
    <t>Interventi per soggetti a rischio di esclusione sociale</t>
  </si>
  <si>
    <t>Interventi per le famiglie</t>
  </si>
  <si>
    <t>Interventi per il diritto alla casa</t>
  </si>
  <si>
    <t xml:space="preserve">Programmazione e governo della rete dei servizi sociosanitari e sociali </t>
  </si>
  <si>
    <t>Cooperazione e associazionismo</t>
  </si>
  <si>
    <t>Servizio necroscopico e cimiteriale</t>
  </si>
  <si>
    <r>
      <t xml:space="preserve">Politica regionale unitaria per i diritti sociali e la famiglia </t>
    </r>
    <r>
      <rPr>
        <i/>
        <sz val="11"/>
        <rFont val="Calibri"/>
        <family val="2"/>
      </rPr>
      <t>(solo per le Regioni)</t>
    </r>
  </si>
  <si>
    <t>TOTALE MISSIONE 12 - Diritti sociali, politiche sociali e famiglia</t>
  </si>
  <si>
    <t>13</t>
  </si>
  <si>
    <t>MISSIONE 13 - Tutela della salute</t>
  </si>
  <si>
    <t>Servizio sanitario regionale - finanziamento ordinario corrente per la garanzia dei LEA</t>
  </si>
  <si>
    <t>Servizio sanitario regionale - finanziamento aggiuntivo corrente per livelli di assistenza superiori ai LEA</t>
  </si>
  <si>
    <t xml:space="preserve">Servizio sanitario regionale - finanziamento aggiuntivo corrente per la copertura dello squilibrio di bilancio corrente </t>
  </si>
  <si>
    <t>Servizio sanitario regionale - ripiano di disavanzi sanitari relativi ad esercizi pregressi</t>
  </si>
  <si>
    <t>Servizio sanitario regionale - investimenti sanitari</t>
  </si>
  <si>
    <t>Servizio sanitario regionale - restituzione maggiori gettiti SSN</t>
  </si>
  <si>
    <t>Ulteriori spese in materia sanitaria</t>
  </si>
  <si>
    <r>
      <t xml:space="preserve">Politica regionale unitaria per la tutela della salute 
</t>
    </r>
    <r>
      <rPr>
        <i/>
        <sz val="11"/>
        <rFont val="Calibri"/>
        <family val="2"/>
      </rPr>
      <t>(solo per le Regioni)</t>
    </r>
  </si>
  <si>
    <t>TOTALE MISSIONE 13 - Tutela della salute</t>
  </si>
  <si>
    <t>14</t>
  </si>
  <si>
    <t>MISSIONE 14 - Sviluppo economico e competitività</t>
  </si>
  <si>
    <r>
      <t xml:space="preserve">Industria,  </t>
    </r>
    <r>
      <rPr>
        <strike/>
        <sz val="11"/>
        <rFont val="Calibri"/>
        <family val="2"/>
      </rPr>
      <t>e</t>
    </r>
    <r>
      <rPr>
        <sz val="11"/>
        <rFont val="Calibri"/>
        <family val="2"/>
      </rPr>
      <t xml:space="preserve"> PMI e Artigianato</t>
    </r>
  </si>
  <si>
    <t>Commercio - reti distributive - tutela dei consumatori</t>
  </si>
  <si>
    <t>Ricerca e innovazione</t>
  </si>
  <si>
    <t>Reti e altri servizi di pubblica utilità</t>
  </si>
  <si>
    <r>
      <t xml:space="preserve">Politica regionale unitaria per lo sviluppo economico e la competitività </t>
    </r>
    <r>
      <rPr>
        <i/>
        <sz val="11"/>
        <rFont val="Calibri"/>
        <family val="2"/>
      </rPr>
      <t>(solo per le Regioni)</t>
    </r>
  </si>
  <si>
    <t>TOTALE MISSIONE 14 - Sviluppo economico e competitività</t>
  </si>
  <si>
    <t>15</t>
  </si>
  <si>
    <t>MISSIONE 15 - Politiche per il lavoro e la formazione professionale</t>
  </si>
  <si>
    <t>Servizi per lo sviluppo del mercato del lavoro</t>
  </si>
  <si>
    <t>Formazione professionale</t>
  </si>
  <si>
    <t>Sostegno all'occupazione</t>
  </si>
  <si>
    <r>
      <t xml:space="preserve">Politica regionale unitaria per il lavoro e la formazione professionale </t>
    </r>
    <r>
      <rPr>
        <i/>
        <sz val="11"/>
        <rFont val="Calibri"/>
        <family val="2"/>
      </rPr>
      <t>(solo per le Regioni)</t>
    </r>
  </si>
  <si>
    <t>TOTALE MISSIONE 15 - Politiche per il lavoro e la formazione professionale</t>
  </si>
  <si>
    <t>16</t>
  </si>
  <si>
    <t>MISSIONE 16 - Agricoltura, politiche agroalimentari e pesca</t>
  </si>
  <si>
    <t>Sviluppo del settore agricolo e del sistema agroalimentare</t>
  </si>
  <si>
    <t>Caccia e pesca</t>
  </si>
  <si>
    <r>
      <t xml:space="preserve">Politica regionale unitaria per l'agricoltura, i sistemi agroalimentari, la caccia e la pesca </t>
    </r>
    <r>
      <rPr>
        <i/>
        <sz val="11"/>
        <rFont val="Calibri"/>
        <family val="2"/>
      </rPr>
      <t>(solo per le Regioni)</t>
    </r>
  </si>
  <si>
    <t>TOTALE MISSIONE 16 - Agricoltura, politiche agroalimentari e pesca</t>
  </si>
  <si>
    <t>17</t>
  </si>
  <si>
    <t>MISSIONE 17 - Energia e diversificazione delle fonti energetiche</t>
  </si>
  <si>
    <t>Fonti energetiche</t>
  </si>
  <si>
    <r>
      <t xml:space="preserve">Politica regionale unitaria per l'energia e la diversificazione delle fonti energetiche 
</t>
    </r>
    <r>
      <rPr>
        <i/>
        <sz val="11"/>
        <rFont val="Calibri"/>
        <family val="2"/>
      </rPr>
      <t>(solo per le Regioni)</t>
    </r>
  </si>
  <si>
    <t>TOTALE MISSIONE 17 - Energia e diversificazione delle fonti energetiche</t>
  </si>
  <si>
    <t>18</t>
  </si>
  <si>
    <t>MISSIONE 18 - Relazioni con le altre autonomie territoriali e locali</t>
  </si>
  <si>
    <t>Relazioni finanziarie con le altre autonomie territoriali</t>
  </si>
  <si>
    <r>
      <t xml:space="preserve">Politica regionale unitaria per le relazioni con le altre autonomie territoriali e locali </t>
    </r>
    <r>
      <rPr>
        <i/>
        <sz val="11"/>
        <rFont val="Calibri"/>
        <family val="2"/>
      </rPr>
      <t>(solo per le Regioni)</t>
    </r>
  </si>
  <si>
    <t>TOTALE MISSIONE 18 - Relazioni con le altre autonomie territoriali e locali</t>
  </si>
  <si>
    <t>19</t>
  </si>
  <si>
    <t>MISSIONE 19 - Relazioni internazionali</t>
  </si>
  <si>
    <t>Relazioni internazionali e Cooperazione allo sviluppo</t>
  </si>
  <si>
    <r>
      <t xml:space="preserve">Cooperazione territoriale </t>
    </r>
    <r>
      <rPr>
        <i/>
        <sz val="11"/>
        <color indexed="8"/>
        <rFont val="Calibri"/>
        <family val="2"/>
      </rPr>
      <t>(solo per le Regioni)</t>
    </r>
  </si>
  <si>
    <t>TOTALE MISSIONE 19 - Relazioni internazionali</t>
  </si>
  <si>
    <t>TOTALE</t>
  </si>
  <si>
    <t>*</t>
  </si>
  <si>
    <t>Indicare gli anni di riferimento N, N+1 e N+2.</t>
  </si>
  <si>
    <t xml:space="preserve">Indicare l'importo del fondo pluriennale vincolato risultante dal consuntivo dell'anno precedente. </t>
  </si>
  <si>
    <t xml:space="preserve">Indicare l'importo degli impegni assunti negli esercizi precedenti e imputati all'esercizio cui si riferisce il rendiconto finanziati dal FPV. </t>
  </si>
  <si>
    <t>(x)</t>
  </si>
  <si>
    <t xml:space="preserve">Indicare le economie, registrate nel corso dell'esercizio e verificate in sede di rendiconto, sugli impegni finanziati dal fondo pluriennale vincolato indicati dalla lettera b. </t>
  </si>
  <si>
    <t>(d), (e), (f)</t>
  </si>
  <si>
    <r>
      <t>Indicare gli impegni assunti nel corso dell'esercizio N con imputazione all’esercizio N+1 (colonna d),  all’esercizio N+2 (colonna e), e agli esercizi  successivi (colonna f), comprese le spese prenotate sulla base della gara per l’affidamento dei lavori, formalmente indetta ai sensi dell’art. 53, comma 2, del citato decreto legislativo n. 163 del 2006, riguardanti le spese di investimento per lavori pubblici, di cui all’art. 3 comma 7 del decreto legislativo 12 aprile 2006, n.163 "Codice dei contratti pubblici", esigibili negli esercizi successivi</t>
    </r>
    <r>
      <rPr>
        <sz val="10"/>
        <color indexed="56"/>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</si>
</sst>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amily val="2"/>
    </font>
    <font>
      <b/>
      <sz val="16"/>
      <name val="Calibri"/>
      <family val="2"/>
    </font>
    <font>
      <b/>
      <sz val="11"/>
      <color indexed="8"/>
      <name val="Calibri"/>
      <family val="2"/>
    </font>
    <font>
      <i/>
      <sz val="9"/>
      <color indexed="8"/>
      <name val="Calibri"/>
      <family val="2"/>
    </font>
    <font>
      <b/>
      <i/>
      <sz val="11"/>
      <name val="Calibri"/>
      <family val="2"/>
    </font>
    <font>
      <b/>
      <i/>
      <strike/>
      <sz val="11"/>
      <name val="Calibri"/>
      <family val="2"/>
    </font>
    <font>
      <sz val="11"/>
      <name val="Calibri"/>
      <family val="2"/>
    </font>
    <font>
      <i/>
      <sz val="11"/>
      <name val="Calibri"/>
      <family val="2"/>
    </font>
    <font>
      <b/>
      <sz val="11"/>
      <name val="Calibri"/>
      <family val="2"/>
    </font>
    <font>
      <sz val="11"/>
      <color indexed="8"/>
      <name val="Calibri"/>
      <family val="2"/>
    </font>
    <font>
      <strike/>
      <sz val="11"/>
      <name val="Calibri"/>
      <family val="2"/>
    </font>
    <font>
      <i/>
      <sz val="11"/>
      <color indexed="8"/>
      <name val="Calibri"/>
      <family val="2"/>
    </font>
    <font>
      <sz val="10"/>
      <color indexed="56"/>
      <name val="Calibri"/>
      <family val="2"/>
    </font>
  </fonts>
  <fills count="2">
    <fill>
      <patternFill patternType="none"/>
    </fill>
    <fill>
      <patternFill patternType="gray125"/>
    </fill>
  </fills>
  <borders count="20">
    <border>
      <left/>
      <right/>
      <top/>
      <bottom/>
      <diagonal/>
    </border>
    <border>
      <left style="double">
        <color indexed="8"/>
      </left>
      <right/>
      <top style="double">
        <color indexed="8"/>
      </top>
      <bottom style="thin">
        <color indexed="8"/>
      </bottom>
      <diagonal/>
    </border>
    <border>
      <left style="double">
        <color indexed="8"/>
      </left>
      <right style="double">
        <color indexed="8"/>
      </right>
      <top style="double">
        <color indexed="8"/>
      </top>
      <bottom style="thin">
        <color indexed="8"/>
      </bottom>
      <diagonal/>
    </border>
    <border>
      <left/>
      <right/>
      <top style="double">
        <color indexed="8"/>
      </top>
      <bottom style="thin">
        <color indexed="8"/>
      </bottom>
      <diagonal/>
    </border>
    <border>
      <left style="double">
        <color indexed="8"/>
      </left>
      <right/>
      <top/>
      <bottom style="double">
        <color indexed="8"/>
      </bottom>
      <diagonal/>
    </border>
    <border>
      <left/>
      <right/>
      <top/>
      <bottom style="double">
        <color indexed="8"/>
      </bottom>
      <diagonal/>
    </border>
    <border>
      <left style="double">
        <color indexed="8"/>
      </left>
      <right style="double">
        <color indexed="8"/>
      </right>
      <top/>
      <bottom style="double">
        <color indexed="8"/>
      </bottom>
      <diagonal/>
    </border>
    <border>
      <left style="double">
        <color indexed="8"/>
      </left>
      <right/>
      <top/>
      <bottom/>
      <diagonal/>
    </border>
    <border>
      <left style="double">
        <color indexed="8"/>
      </left>
      <right style="thin">
        <color indexed="8"/>
      </right>
      <top/>
      <bottom/>
      <diagonal/>
    </border>
    <border>
      <left style="thin">
        <color indexed="8"/>
      </left>
      <right/>
      <top/>
      <bottom/>
      <diagonal/>
    </border>
    <border>
      <left style="double">
        <color indexed="8"/>
      </left>
      <right style="thin">
        <color indexed="8"/>
      </right>
      <top style="double">
        <color indexed="8"/>
      </top>
      <bottom/>
      <diagonal/>
    </border>
    <border>
      <left style="double">
        <color indexed="8"/>
      </left>
      <right style="double">
        <color indexed="8"/>
      </right>
      <top style="double">
        <color indexed="8"/>
      </top>
      <bottom/>
      <diagonal/>
    </border>
    <border>
      <left style="double">
        <color indexed="8"/>
      </left>
      <right style="double">
        <color indexed="8"/>
      </right>
      <top/>
      <bottom/>
      <diagonal/>
    </border>
    <border>
      <left style="thin">
        <color indexed="8"/>
      </left>
      <right style="thin">
        <color indexed="8"/>
      </right>
      <top/>
      <bottom/>
      <diagonal/>
    </border>
    <border>
      <left style="double">
        <color indexed="8"/>
      </left>
      <right style="thin">
        <color indexed="8"/>
      </right>
      <top style="double">
        <color indexed="8"/>
      </top>
      <bottom style="double">
        <color indexed="8"/>
      </bottom>
      <diagonal/>
    </border>
    <border>
      <left style="thin">
        <color indexed="8"/>
      </left>
      <right/>
      <top style="double">
        <color indexed="8"/>
      </top>
      <bottom style="double">
        <color indexed="8"/>
      </bottom>
      <diagonal/>
    </border>
    <border>
      <left style="double">
        <color indexed="8"/>
      </left>
      <right style="double">
        <color indexed="8"/>
      </right>
      <top style="double">
        <color indexed="8"/>
      </top>
      <bottom style="double">
        <color indexed="8"/>
      </bottom>
      <diagonal/>
    </border>
    <border>
      <left style="thin">
        <color indexed="8"/>
      </left>
      <right style="double">
        <color indexed="8"/>
      </right>
      <top style="double">
        <color indexed="8"/>
      </top>
      <bottom/>
      <diagonal/>
    </border>
    <border>
      <left style="double">
        <color indexed="8"/>
      </left>
      <right style="thin">
        <color indexed="8"/>
      </right>
      <top/>
      <bottom style="double">
        <color indexed="8"/>
      </bottom>
      <diagonal/>
    </border>
    <border>
      <left style="thin">
        <color indexed="8"/>
      </left>
      <right/>
      <top/>
      <bottom style="double">
        <color indexed="8"/>
      </bottom>
      <diagonal/>
    </border>
  </borders>
  <cellStyleXfs count="1">
    <xf numFmtId="0" fontId="0" fillId="0" borderId="0"/>
  </cellStyleXfs>
  <cellXfs count="60">
    <xf numFmtId="0" fontId="0" fillId="0" borderId="0" xfId="0"/>
    <xf numFmtId="0" fontId="0" fillId="0" borderId="0" xfId="0" applyFill="1" applyBorder="1" applyAlignment="1"/>
    <xf numFmtId="4" fontId="0" fillId="0" borderId="0" xfId="0" applyNumberFormat="1" applyFill="1" applyBorder="1"/>
    <xf numFmtId="4" fontId="0" fillId="0" borderId="0" xfId="0" applyNumberFormat="1" applyFill="1" applyBorder="1" applyAlignment="1">
      <alignment horizontal="center"/>
    </xf>
    <xf numFmtId="0" fontId="0" fillId="0" borderId="0" xfId="0" applyFill="1" applyBorder="1"/>
    <xf numFmtId="0" fontId="0" fillId="0" borderId="0" xfId="0" applyFill="1" applyBorder="1" applyAlignment="1">
      <alignment horizontal="left"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8" xfId="0" applyFont="1" applyFill="1" applyBorder="1" applyAlignment="1">
      <alignment horizontal="center"/>
    </xf>
    <xf numFmtId="0" fontId="4" fillId="0" borderId="9" xfId="0" applyFont="1" applyFill="1" applyBorder="1" applyAlignment="1">
      <alignment horizontal="left" wrapText="1"/>
    </xf>
    <xf numFmtId="4" fontId="0" fillId="0" borderId="10" xfId="0" applyNumberFormat="1" applyFill="1" applyBorder="1"/>
    <xf numFmtId="4" fontId="0" fillId="0" borderId="10" xfId="0" applyNumberFormat="1" applyFill="1" applyBorder="1" applyAlignment="1">
      <alignment horizontal="center"/>
    </xf>
    <xf numFmtId="0" fontId="0" fillId="0" borderId="10" xfId="0" applyFill="1" applyBorder="1"/>
    <xf numFmtId="4" fontId="0" fillId="0" borderId="11" xfId="0" applyNumberFormat="1" applyFill="1" applyBorder="1"/>
    <xf numFmtId="0" fontId="0" fillId="0" borderId="7" xfId="0" applyFill="1" applyBorder="1"/>
    <xf numFmtId="0" fontId="6" fillId="0" borderId="8" xfId="0" applyFont="1" applyFill="1" applyBorder="1" applyAlignment="1">
      <alignment horizontal="center"/>
    </xf>
    <xf numFmtId="0" fontId="6" fillId="0" borderId="9" xfId="0" applyFont="1" applyFill="1" applyBorder="1" applyAlignment="1">
      <alignment horizontal="left" wrapText="1"/>
    </xf>
    <xf numFmtId="4" fontId="0" fillId="0" borderId="8" xfId="0" applyNumberFormat="1" applyFill="1" applyBorder="1" applyAlignment="1">
      <alignment horizontal="center"/>
    </xf>
    <xf numFmtId="4" fontId="0" fillId="0" borderId="8" xfId="0" applyNumberFormat="1" applyFill="1" applyBorder="1"/>
    <xf numFmtId="0" fontId="0" fillId="0" borderId="8" xfId="0" applyFill="1" applyBorder="1"/>
    <xf numFmtId="4" fontId="0" fillId="0" borderId="12" xfId="0" applyNumberFormat="1" applyFill="1" applyBorder="1" applyAlignment="1">
      <alignment horizontal="center"/>
    </xf>
    <xf numFmtId="0" fontId="6" fillId="0" borderId="13" xfId="0" applyFont="1" applyFill="1" applyBorder="1" applyAlignment="1">
      <alignment horizontal="left" wrapText="1"/>
    </xf>
    <xf numFmtId="0" fontId="8" fillId="0" borderId="14" xfId="0" applyFont="1" applyFill="1" applyBorder="1" applyAlignment="1">
      <alignment horizontal="center"/>
    </xf>
    <xf numFmtId="0" fontId="4" fillId="0" borderId="15" xfId="0" applyFont="1" applyFill="1" applyBorder="1" applyAlignment="1">
      <alignment horizontal="left" wrapText="1"/>
    </xf>
    <xf numFmtId="4" fontId="2" fillId="0" borderId="14" xfId="0" applyNumberFormat="1" applyFont="1" applyFill="1" applyBorder="1" applyAlignment="1">
      <alignment horizontal="center"/>
    </xf>
    <xf numFmtId="0" fontId="2" fillId="0" borderId="14" xfId="0" applyFont="1" applyFill="1" applyBorder="1" applyAlignment="1">
      <alignment horizontal="center"/>
    </xf>
    <xf numFmtId="4" fontId="2" fillId="0" borderId="16" xfId="0" applyNumberFormat="1" applyFont="1" applyFill="1" applyBorder="1" applyAlignment="1">
      <alignment horizontal="center"/>
    </xf>
    <xf numFmtId="0" fontId="9" fillId="0" borderId="8" xfId="0" applyFont="1" applyFill="1" applyBorder="1" applyAlignment="1"/>
    <xf numFmtId="0" fontId="0" fillId="0" borderId="8" xfId="0" applyFill="1" applyBorder="1" applyAlignment="1">
      <alignment horizontal="center"/>
    </xf>
    <xf numFmtId="0" fontId="9" fillId="0" borderId="9" xfId="0" applyFont="1" applyFill="1" applyBorder="1" applyAlignment="1">
      <alignment horizontal="left" wrapText="1"/>
    </xf>
    <xf numFmtId="2" fontId="9" fillId="0" borderId="13" xfId="0" applyNumberFormat="1" applyFont="1" applyFill="1" applyBorder="1" applyAlignment="1">
      <alignment horizontal="left" vertical="center"/>
    </xf>
    <xf numFmtId="0" fontId="6" fillId="0" borderId="0" xfId="0" applyFont="1" applyFill="1" applyBorder="1" applyAlignment="1">
      <alignment horizontal="left" wrapText="1"/>
    </xf>
    <xf numFmtId="0" fontId="10" fillId="0" borderId="13" xfId="0" applyFont="1" applyFill="1" applyBorder="1" applyAlignment="1">
      <alignment horizontal="left"/>
    </xf>
    <xf numFmtId="0" fontId="6" fillId="0" borderId="13" xfId="0" applyFont="1" applyFill="1" applyBorder="1" applyAlignment="1">
      <alignment horizontal="left"/>
    </xf>
    <xf numFmtId="0" fontId="6" fillId="0" borderId="9" xfId="0" applyFont="1" applyFill="1" applyBorder="1" applyAlignment="1">
      <alignment horizontal="left"/>
    </xf>
    <xf numFmtId="0" fontId="0" fillId="0" borderId="13" xfId="0" applyFont="1" applyFill="1" applyBorder="1" applyAlignment="1">
      <alignment horizontal="left"/>
    </xf>
    <xf numFmtId="0" fontId="4" fillId="0" borderId="14" xfId="0" applyFont="1" applyFill="1" applyBorder="1" applyAlignment="1">
      <alignment horizontal="center" wrapText="1"/>
    </xf>
    <xf numFmtId="0" fontId="4" fillId="0" borderId="0" xfId="0" applyFont="1" applyFill="1" applyBorder="1" applyAlignment="1">
      <alignment horizontal="center" wrapText="1"/>
    </xf>
    <xf numFmtId="0" fontId="9" fillId="0" borderId="10" xfId="0" applyFont="1" applyFill="1" applyBorder="1" applyAlignment="1"/>
    <xf numFmtId="0" fontId="9" fillId="0" borderId="17" xfId="0" applyFont="1" applyFill="1" applyBorder="1" applyAlignment="1">
      <alignment horizontal="left" wrapText="1"/>
    </xf>
    <xf numFmtId="0" fontId="4" fillId="0" borderId="18" xfId="0" applyFont="1" applyFill="1" applyBorder="1" applyAlignment="1">
      <alignment horizontal="center" wrapText="1"/>
    </xf>
    <xf numFmtId="0" fontId="4" fillId="0" borderId="19" xfId="0" applyFont="1" applyFill="1" applyBorder="1" applyAlignment="1">
      <alignment horizontal="right" wrapText="1"/>
    </xf>
    <xf numFmtId="4" fontId="4" fillId="0" borderId="18" xfId="0" applyNumberFormat="1" applyFont="1" applyFill="1" applyBorder="1" applyAlignment="1">
      <alignment horizontal="center" wrapText="1"/>
    </xf>
    <xf numFmtId="4" fontId="4" fillId="0" borderId="6" xfId="0" applyNumberFormat="1" applyFont="1" applyFill="1" applyBorder="1" applyAlignment="1">
      <alignment horizontal="center" wrapText="1"/>
    </xf>
    <xf numFmtId="0" fontId="0" fillId="0" borderId="0" xfId="0" applyFont="1" applyFill="1" applyBorder="1" applyAlignment="1">
      <alignment vertical="top"/>
    </xf>
    <xf numFmtId="0" fontId="0" fillId="0" borderId="0" xfId="0" applyFont="1" applyFill="1" applyBorder="1" applyAlignment="1">
      <alignment vertical="top" wrapText="1"/>
    </xf>
    <xf numFmtId="0" fontId="0" fillId="0" borderId="0" xfId="0" applyFont="1" applyFill="1" applyBorder="1" applyAlignment="1">
      <alignment horizontal="left" vertical="top"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2"/>
  <sheetViews>
    <sheetView tabSelected="1" topLeftCell="B148" zoomScale="76" zoomScaleNormal="76" workbookViewId="0">
      <pane xSplit="1" topLeftCell="F1" activePane="topRight" state="frozen"/>
      <selection activeCell="B123" sqref="B123"/>
      <selection pane="topRight" activeCell="G32" sqref="G32"/>
    </sheetView>
  </sheetViews>
  <sheetFormatPr defaultRowHeight="52.5" customHeight="1" x14ac:dyDescent="0.2"/>
  <cols>
    <col min="1" max="1" width="5.28515625" style="1" customWidth="1"/>
    <col min="2" max="2" width="52.5703125" style="1" customWidth="1"/>
    <col min="3" max="6" width="17.7109375" style="2" customWidth="1"/>
    <col min="7" max="7" width="17.7109375" style="3" customWidth="1"/>
    <col min="8" max="8" width="17.7109375" style="4" customWidth="1"/>
    <col min="9" max="9" width="17.5703125" style="4" customWidth="1"/>
    <col min="10" max="10" width="19.140625" style="2" customWidth="1"/>
    <col min="11" max="17" width="43.28515625" style="4" customWidth="1"/>
    <col min="18" max="16384" width="9.140625" style="4"/>
  </cols>
  <sheetData>
    <row r="1" spans="1:11" ht="21" customHeight="1" x14ac:dyDescent="0.2">
      <c r="A1" s="56" t="s">
        <v>0</v>
      </c>
      <c r="B1" s="56"/>
      <c r="C1" s="56"/>
      <c r="D1" s="56"/>
      <c r="E1" s="56"/>
      <c r="F1" s="56"/>
      <c r="G1" s="56"/>
      <c r="H1" s="56"/>
      <c r="I1" s="56"/>
      <c r="J1" s="56"/>
    </row>
    <row r="2" spans="1:11" ht="12.75" x14ac:dyDescent="0.2"/>
    <row r="3" spans="1:11" ht="40.5" customHeight="1" x14ac:dyDescent="0.2">
      <c r="A3" s="57" t="s">
        <v>1</v>
      </c>
      <c r="B3" s="57"/>
      <c r="C3" s="57"/>
      <c r="D3" s="57"/>
      <c r="E3" s="57"/>
      <c r="F3" s="57"/>
      <c r="G3" s="57"/>
      <c r="H3" s="57"/>
      <c r="I3" s="57"/>
      <c r="J3" s="57"/>
    </row>
    <row r="4" spans="1:11" ht="21" x14ac:dyDescent="0.2">
      <c r="A4" s="58"/>
      <c r="B4" s="58"/>
    </row>
    <row r="5" spans="1:11" ht="12.75" x14ac:dyDescent="0.2">
      <c r="B5" s="5"/>
    </row>
    <row r="6" spans="1:11" ht="156.75" customHeight="1" x14ac:dyDescent="0.2">
      <c r="A6" s="59" t="s">
        <v>2</v>
      </c>
      <c r="B6" s="59"/>
      <c r="C6" s="6" t="s">
        <v>3</v>
      </c>
      <c r="D6" s="7" t="s">
        <v>4</v>
      </c>
      <c r="E6" s="6" t="s">
        <v>5</v>
      </c>
      <c r="F6" s="6" t="s">
        <v>6</v>
      </c>
      <c r="G6" s="7" t="s">
        <v>7</v>
      </c>
      <c r="H6" s="8" t="s">
        <v>8</v>
      </c>
      <c r="I6" s="9" t="s">
        <v>9</v>
      </c>
      <c r="J6" s="6" t="s">
        <v>10</v>
      </c>
    </row>
    <row r="7" spans="1:11" ht="22.5" customHeight="1" x14ac:dyDescent="0.2">
      <c r="A7" s="10"/>
      <c r="B7" s="11"/>
      <c r="C7" s="12" t="s">
        <v>11</v>
      </c>
      <c r="D7" s="13" t="s">
        <v>12</v>
      </c>
      <c r="E7" s="13" t="s">
        <v>13</v>
      </c>
      <c r="F7" s="12" t="s">
        <v>14</v>
      </c>
      <c r="G7" s="13" t="s">
        <v>15</v>
      </c>
      <c r="H7" s="14" t="s">
        <v>16</v>
      </c>
      <c r="I7" s="15" t="s">
        <v>17</v>
      </c>
      <c r="J7" s="12" t="s">
        <v>18</v>
      </c>
      <c r="K7" s="16"/>
    </row>
    <row r="8" spans="1:11" ht="15" x14ac:dyDescent="0.25">
      <c r="A8" s="17" t="s">
        <v>19</v>
      </c>
      <c r="B8" s="18" t="s">
        <v>20</v>
      </c>
      <c r="C8" s="19"/>
      <c r="D8" s="19"/>
      <c r="E8" s="19"/>
      <c r="F8" s="20"/>
      <c r="G8" s="20"/>
      <c r="H8" s="21"/>
      <c r="I8" s="21"/>
      <c r="J8" s="22"/>
      <c r="K8" s="23"/>
    </row>
    <row r="9" spans="1:11" ht="15" x14ac:dyDescent="0.25">
      <c r="A9" s="24" t="s">
        <v>19</v>
      </c>
      <c r="B9" s="25" t="s">
        <v>21</v>
      </c>
      <c r="C9" s="26">
        <v>4809.8999999999996</v>
      </c>
      <c r="D9" s="26">
        <f>4809.9-E9</f>
        <v>2135.2399999999998</v>
      </c>
      <c r="E9" s="27">
        <v>2674.66</v>
      </c>
      <c r="F9" s="26">
        <f t="shared" ref="F9:F20" si="0">+C9-D9-E9</f>
        <v>0</v>
      </c>
      <c r="G9" s="26">
        <v>645.58000000000004</v>
      </c>
      <c r="H9" s="28"/>
      <c r="I9" s="28"/>
      <c r="J9" s="29">
        <f t="shared" ref="J9:J20" si="1">+F9+G9+H9+I9</f>
        <v>645.58000000000004</v>
      </c>
    </row>
    <row r="10" spans="1:11" ht="15" x14ac:dyDescent="0.25">
      <c r="A10" s="24" t="s">
        <v>22</v>
      </c>
      <c r="B10" s="25" t="s">
        <v>23</v>
      </c>
      <c r="C10" s="26">
        <v>28444.2</v>
      </c>
      <c r="D10" s="26">
        <f>28444.2-E10</f>
        <v>16362.320000000002</v>
      </c>
      <c r="E10" s="27">
        <v>12081.88</v>
      </c>
      <c r="F10" s="26">
        <f t="shared" si="0"/>
        <v>0</v>
      </c>
      <c r="G10" s="26">
        <v>35537.03</v>
      </c>
      <c r="H10" s="28"/>
      <c r="I10" s="28"/>
      <c r="J10" s="29">
        <f t="shared" si="1"/>
        <v>35537.03</v>
      </c>
    </row>
    <row r="11" spans="1:11" ht="30" customHeight="1" x14ac:dyDescent="0.25">
      <c r="A11" s="24" t="s">
        <v>24</v>
      </c>
      <c r="B11" s="25" t="s">
        <v>25</v>
      </c>
      <c r="C11" s="26">
        <v>5262.6</v>
      </c>
      <c r="D11" s="26">
        <f t="shared" ref="D11:D16" si="2">C11-E11</f>
        <v>4440.26</v>
      </c>
      <c r="E11" s="27">
        <v>822.34</v>
      </c>
      <c r="F11" s="26">
        <f t="shared" si="0"/>
        <v>0</v>
      </c>
      <c r="G11" s="26">
        <v>3407.79</v>
      </c>
      <c r="H11" s="28"/>
      <c r="I11" s="28"/>
      <c r="J11" s="29">
        <f t="shared" si="1"/>
        <v>3407.79</v>
      </c>
    </row>
    <row r="12" spans="1:11" ht="15" x14ac:dyDescent="0.25">
      <c r="A12" s="24" t="s">
        <v>26</v>
      </c>
      <c r="B12" s="25" t="s">
        <v>27</v>
      </c>
      <c r="C12" s="26">
        <v>106593.19</v>
      </c>
      <c r="D12" s="26">
        <f t="shared" si="2"/>
        <v>100168.63</v>
      </c>
      <c r="E12" s="27">
        <v>6424.56</v>
      </c>
      <c r="F12" s="26">
        <f t="shared" si="0"/>
        <v>0</v>
      </c>
      <c r="G12" s="26">
        <v>144441.22</v>
      </c>
      <c r="H12" s="28"/>
      <c r="I12" s="28"/>
      <c r="J12" s="29">
        <f t="shared" si="1"/>
        <v>144441.22</v>
      </c>
    </row>
    <row r="13" spans="1:11" ht="15" x14ac:dyDescent="0.25">
      <c r="A13" s="24" t="s">
        <v>28</v>
      </c>
      <c r="B13" s="25" t="s">
        <v>29</v>
      </c>
      <c r="C13" s="26">
        <v>0</v>
      </c>
      <c r="D13" s="26">
        <f t="shared" si="2"/>
        <v>0</v>
      </c>
      <c r="E13" s="27"/>
      <c r="F13" s="26">
        <f t="shared" si="0"/>
        <v>0</v>
      </c>
      <c r="G13" s="26">
        <v>860.1</v>
      </c>
      <c r="H13" s="28"/>
      <c r="I13" s="28"/>
      <c r="J13" s="29">
        <f t="shared" si="1"/>
        <v>860.1</v>
      </c>
    </row>
    <row r="14" spans="1:11" ht="15" x14ac:dyDescent="0.25">
      <c r="A14" s="24" t="s">
        <v>30</v>
      </c>
      <c r="B14" s="25" t="s">
        <v>31</v>
      </c>
      <c r="C14" s="26">
        <v>40504.42</v>
      </c>
      <c r="D14" s="26">
        <f t="shared" si="2"/>
        <v>10645.73</v>
      </c>
      <c r="E14" s="27">
        <v>29858.69</v>
      </c>
      <c r="F14" s="26">
        <f t="shared" si="0"/>
        <v>0</v>
      </c>
      <c r="G14" s="26">
        <v>19071.79</v>
      </c>
      <c r="H14" s="28"/>
      <c r="I14" s="28"/>
      <c r="J14" s="29">
        <f t="shared" si="1"/>
        <v>19071.79</v>
      </c>
    </row>
    <row r="15" spans="1:11" ht="15" x14ac:dyDescent="0.25">
      <c r="A15" s="24" t="s">
        <v>32</v>
      </c>
      <c r="B15" s="25" t="s">
        <v>33</v>
      </c>
      <c r="C15" s="26">
        <v>0</v>
      </c>
      <c r="D15" s="26">
        <f t="shared" si="2"/>
        <v>0</v>
      </c>
      <c r="E15" s="27"/>
      <c r="F15" s="26">
        <f t="shared" si="0"/>
        <v>0</v>
      </c>
      <c r="G15" s="26">
        <v>0</v>
      </c>
      <c r="H15" s="28"/>
      <c r="I15" s="28"/>
      <c r="J15" s="29">
        <f t="shared" si="1"/>
        <v>0</v>
      </c>
    </row>
    <row r="16" spans="1:11" ht="15" x14ac:dyDescent="0.25">
      <c r="A16" s="24" t="s">
        <v>34</v>
      </c>
      <c r="B16" s="25" t="s">
        <v>35</v>
      </c>
      <c r="C16" s="26">
        <v>997.12</v>
      </c>
      <c r="D16" s="26">
        <f t="shared" si="2"/>
        <v>560</v>
      </c>
      <c r="E16" s="27">
        <v>437.12</v>
      </c>
      <c r="F16" s="26">
        <f t="shared" si="0"/>
        <v>0</v>
      </c>
      <c r="G16" s="26">
        <v>0</v>
      </c>
      <c r="H16" s="28"/>
      <c r="I16" s="28"/>
      <c r="J16" s="29">
        <f t="shared" si="1"/>
        <v>0</v>
      </c>
    </row>
    <row r="17" spans="1:10" ht="15" x14ac:dyDescent="0.25">
      <c r="A17" s="24" t="s">
        <v>36</v>
      </c>
      <c r="B17" s="25" t="s">
        <v>37</v>
      </c>
      <c r="C17" s="26">
        <v>0</v>
      </c>
      <c r="D17" s="26">
        <v>0</v>
      </c>
      <c r="E17" s="27"/>
      <c r="F17" s="26">
        <f t="shared" si="0"/>
        <v>0</v>
      </c>
      <c r="G17" s="26">
        <v>0</v>
      </c>
      <c r="H17" s="28"/>
      <c r="I17" s="28"/>
      <c r="J17" s="29">
        <f t="shared" si="1"/>
        <v>0</v>
      </c>
    </row>
    <row r="18" spans="1:10" ht="15" x14ac:dyDescent="0.25">
      <c r="A18" s="24" t="s">
        <v>38</v>
      </c>
      <c r="B18" s="25" t="s">
        <v>39</v>
      </c>
      <c r="C18" s="26">
        <v>6970.72</v>
      </c>
      <c r="D18" s="26">
        <f>C18-E18</f>
        <v>40.909999999999854</v>
      </c>
      <c r="E18" s="27">
        <v>6929.81</v>
      </c>
      <c r="F18" s="26">
        <f t="shared" si="0"/>
        <v>0</v>
      </c>
      <c r="G18" s="26">
        <v>6700</v>
      </c>
      <c r="H18" s="28"/>
      <c r="I18" s="28"/>
      <c r="J18" s="29">
        <f t="shared" si="1"/>
        <v>6700</v>
      </c>
    </row>
    <row r="19" spans="1:10" ht="15" x14ac:dyDescent="0.25">
      <c r="A19" s="24" t="s">
        <v>40</v>
      </c>
      <c r="B19" s="25" t="s">
        <v>41</v>
      </c>
      <c r="C19" s="26">
        <v>24629.49</v>
      </c>
      <c r="D19" s="26">
        <v>0</v>
      </c>
      <c r="E19" s="27">
        <v>2151.09</v>
      </c>
      <c r="F19" s="26">
        <f t="shared" si="0"/>
        <v>22478.400000000001</v>
      </c>
      <c r="G19" s="26">
        <f>37763.2-F19</f>
        <v>15284.799999999996</v>
      </c>
      <c r="H19" s="28"/>
      <c r="I19" s="28"/>
      <c r="J19" s="29">
        <f t="shared" si="1"/>
        <v>37763.199999999997</v>
      </c>
    </row>
    <row r="20" spans="1:10" ht="30" x14ac:dyDescent="0.25">
      <c r="A20" s="24" t="s">
        <v>42</v>
      </c>
      <c r="B20" s="30" t="s">
        <v>43</v>
      </c>
      <c r="C20" s="27">
        <v>0</v>
      </c>
      <c r="D20" s="26">
        <v>0</v>
      </c>
      <c r="E20" s="27"/>
      <c r="F20" s="26">
        <f t="shared" si="0"/>
        <v>0</v>
      </c>
      <c r="G20" s="26">
        <v>0</v>
      </c>
      <c r="H20" s="28"/>
      <c r="I20" s="28"/>
      <c r="J20" s="29">
        <f t="shared" si="1"/>
        <v>0</v>
      </c>
    </row>
    <row r="21" spans="1:10" ht="30" x14ac:dyDescent="0.25">
      <c r="A21" s="31"/>
      <c r="B21" s="32" t="s">
        <v>44</v>
      </c>
      <c r="C21" s="33">
        <f t="shared" ref="C21:J21" si="3">SUM(C9:C20)</f>
        <v>218211.63999999998</v>
      </c>
      <c r="D21" s="33">
        <f t="shared" si="3"/>
        <v>134353.09000000003</v>
      </c>
      <c r="E21" s="33">
        <f t="shared" si="3"/>
        <v>61380.149999999994</v>
      </c>
      <c r="F21" s="33">
        <f t="shared" si="3"/>
        <v>22478.400000000001</v>
      </c>
      <c r="G21" s="33">
        <f t="shared" si="3"/>
        <v>225948.31</v>
      </c>
      <c r="H21" s="34">
        <f t="shared" si="3"/>
        <v>0</v>
      </c>
      <c r="I21" s="34">
        <f t="shared" si="3"/>
        <v>0</v>
      </c>
      <c r="J21" s="35">
        <f t="shared" si="3"/>
        <v>248426.71000000002</v>
      </c>
    </row>
    <row r="22" spans="1:10" ht="15" x14ac:dyDescent="0.25">
      <c r="A22" s="36"/>
      <c r="B22" s="18"/>
      <c r="C22" s="26"/>
      <c r="D22" s="26"/>
      <c r="E22" s="26"/>
      <c r="F22" s="26"/>
      <c r="G22" s="26"/>
      <c r="H22" s="37"/>
      <c r="I22" s="37"/>
      <c r="J22" s="29"/>
    </row>
    <row r="23" spans="1:10" ht="15" x14ac:dyDescent="0.25">
      <c r="A23" s="17" t="s">
        <v>22</v>
      </c>
      <c r="B23" s="18" t="s">
        <v>45</v>
      </c>
      <c r="C23" s="26"/>
      <c r="D23" s="26"/>
      <c r="E23" s="26"/>
      <c r="F23" s="26"/>
      <c r="G23" s="26"/>
      <c r="H23" s="37"/>
      <c r="I23" s="37"/>
      <c r="J23" s="29"/>
    </row>
    <row r="24" spans="1:10" ht="15" x14ac:dyDescent="0.25">
      <c r="A24" s="24" t="s">
        <v>19</v>
      </c>
      <c r="B24" s="25" t="s">
        <v>46</v>
      </c>
      <c r="C24" s="26">
        <v>0</v>
      </c>
      <c r="D24" s="26">
        <v>0</v>
      </c>
      <c r="E24" s="26"/>
      <c r="F24" s="26">
        <f>+C24-D24-E24</f>
        <v>0</v>
      </c>
      <c r="G24" s="26">
        <v>0</v>
      </c>
      <c r="H24" s="37"/>
      <c r="I24" s="37"/>
      <c r="J24" s="29">
        <f>+F24+G24+H24+I24</f>
        <v>0</v>
      </c>
    </row>
    <row r="25" spans="1:10" ht="15" x14ac:dyDescent="0.25">
      <c r="A25" s="24" t="s">
        <v>22</v>
      </c>
      <c r="B25" s="25" t="s">
        <v>47</v>
      </c>
      <c r="C25" s="26">
        <v>0</v>
      </c>
      <c r="D25" s="26">
        <v>0</v>
      </c>
      <c r="E25" s="26"/>
      <c r="F25" s="26">
        <f>+C25-D25-E25</f>
        <v>0</v>
      </c>
      <c r="G25" s="26">
        <v>0</v>
      </c>
      <c r="H25" s="37"/>
      <c r="I25" s="37"/>
      <c r="J25" s="29">
        <f>+F25+G25+H25+I25</f>
        <v>0</v>
      </c>
    </row>
    <row r="26" spans="1:10" ht="30" x14ac:dyDescent="0.25">
      <c r="A26" s="24" t="s">
        <v>24</v>
      </c>
      <c r="B26" s="30" t="s">
        <v>48</v>
      </c>
      <c r="C26" s="26">
        <v>0</v>
      </c>
      <c r="D26" s="26">
        <v>0</v>
      </c>
      <c r="E26" s="26"/>
      <c r="F26" s="26">
        <f>+C26-D26-E26</f>
        <v>0</v>
      </c>
      <c r="G26" s="26">
        <v>0</v>
      </c>
      <c r="H26" s="37"/>
      <c r="I26" s="37"/>
      <c r="J26" s="29">
        <f>+F26+G26+H26+I26</f>
        <v>0</v>
      </c>
    </row>
    <row r="27" spans="1:10" ht="15" x14ac:dyDescent="0.25">
      <c r="A27" s="31"/>
      <c r="B27" s="32" t="s">
        <v>49</v>
      </c>
      <c r="C27" s="33">
        <f t="shared" ref="C27:J27" si="4">SUM(C24:C26)</f>
        <v>0</v>
      </c>
      <c r="D27" s="33">
        <f t="shared" si="4"/>
        <v>0</v>
      </c>
      <c r="E27" s="33">
        <f t="shared" si="4"/>
        <v>0</v>
      </c>
      <c r="F27" s="33">
        <f t="shared" si="4"/>
        <v>0</v>
      </c>
      <c r="G27" s="33">
        <f t="shared" si="4"/>
        <v>0</v>
      </c>
      <c r="H27" s="34">
        <f t="shared" si="4"/>
        <v>0</v>
      </c>
      <c r="I27" s="34">
        <f t="shared" si="4"/>
        <v>0</v>
      </c>
      <c r="J27" s="35">
        <f t="shared" si="4"/>
        <v>0</v>
      </c>
    </row>
    <row r="28" spans="1:10" ht="15" x14ac:dyDescent="0.25">
      <c r="A28" s="36"/>
      <c r="B28" s="38"/>
      <c r="C28" s="26"/>
      <c r="D28" s="26"/>
      <c r="E28" s="26"/>
      <c r="F28" s="26"/>
      <c r="G28" s="26"/>
      <c r="H28" s="37"/>
      <c r="I28" s="37"/>
      <c r="J28" s="29"/>
    </row>
    <row r="29" spans="1:10" ht="15" x14ac:dyDescent="0.25">
      <c r="A29" s="17" t="s">
        <v>24</v>
      </c>
      <c r="B29" s="18" t="s">
        <v>50</v>
      </c>
      <c r="C29" s="26"/>
      <c r="D29" s="26"/>
      <c r="E29" s="26"/>
      <c r="F29" s="26"/>
      <c r="G29" s="26"/>
      <c r="H29" s="37"/>
      <c r="I29" s="37"/>
      <c r="J29" s="29"/>
    </row>
    <row r="30" spans="1:10" ht="15" x14ac:dyDescent="0.25">
      <c r="A30" s="24" t="s">
        <v>19</v>
      </c>
      <c r="B30" s="39" t="s">
        <v>51</v>
      </c>
      <c r="C30" s="26">
        <v>0</v>
      </c>
      <c r="D30" s="26">
        <v>0</v>
      </c>
      <c r="E30" s="26"/>
      <c r="F30" s="26">
        <f>+C30-D30-E30</f>
        <v>0</v>
      </c>
      <c r="G30" s="26">
        <v>0</v>
      </c>
      <c r="H30" s="37"/>
      <c r="I30" s="37"/>
      <c r="J30" s="29">
        <f>+F30+G30+H30+I30</f>
        <v>0</v>
      </c>
    </row>
    <row r="31" spans="1:10" ht="15" x14ac:dyDescent="0.25">
      <c r="A31" s="24" t="s">
        <v>52</v>
      </c>
      <c r="B31" s="30" t="s">
        <v>53</v>
      </c>
      <c r="C31" s="26">
        <v>0</v>
      </c>
      <c r="D31" s="26">
        <v>0</v>
      </c>
      <c r="E31" s="26"/>
      <c r="F31" s="26">
        <f>+C31-D31-E31</f>
        <v>0</v>
      </c>
      <c r="G31" s="26">
        <v>0</v>
      </c>
      <c r="H31" s="37"/>
      <c r="I31" s="37"/>
      <c r="J31" s="29">
        <f>+F31+G31+H31+I31</f>
        <v>0</v>
      </c>
    </row>
    <row r="32" spans="1:10" ht="30" x14ac:dyDescent="0.25">
      <c r="A32" s="24" t="s">
        <v>24</v>
      </c>
      <c r="B32" s="40" t="s">
        <v>54</v>
      </c>
      <c r="C32" s="26">
        <v>0</v>
      </c>
      <c r="D32" s="26">
        <v>0</v>
      </c>
      <c r="E32" s="26"/>
      <c r="F32" s="26">
        <f>+C32-D32-E32</f>
        <v>0</v>
      </c>
      <c r="G32" s="26">
        <v>0</v>
      </c>
      <c r="H32" s="37"/>
      <c r="I32" s="37"/>
      <c r="J32" s="29">
        <f>+F32+G32+H32+I32</f>
        <v>0</v>
      </c>
    </row>
    <row r="33" spans="1:10" ht="15" x14ac:dyDescent="0.25">
      <c r="A33" s="31"/>
      <c r="B33" s="32" t="s">
        <v>55</v>
      </c>
      <c r="C33" s="33">
        <f t="shared" ref="C33:J33" si="5">SUM(C30:C32)</f>
        <v>0</v>
      </c>
      <c r="D33" s="33">
        <f t="shared" si="5"/>
        <v>0</v>
      </c>
      <c r="E33" s="33">
        <f t="shared" si="5"/>
        <v>0</v>
      </c>
      <c r="F33" s="33">
        <f t="shared" si="5"/>
        <v>0</v>
      </c>
      <c r="G33" s="33">
        <f t="shared" si="5"/>
        <v>0</v>
      </c>
      <c r="H33" s="34">
        <f t="shared" si="5"/>
        <v>0</v>
      </c>
      <c r="I33" s="34">
        <f t="shared" si="5"/>
        <v>0</v>
      </c>
      <c r="J33" s="35">
        <f t="shared" si="5"/>
        <v>0</v>
      </c>
    </row>
    <row r="34" spans="1:10" ht="15" x14ac:dyDescent="0.25">
      <c r="A34" s="36"/>
      <c r="B34" s="38"/>
      <c r="C34" s="26"/>
      <c r="D34" s="26"/>
      <c r="E34" s="26"/>
      <c r="F34" s="26"/>
      <c r="G34" s="26"/>
      <c r="H34" s="37"/>
      <c r="I34" s="37"/>
      <c r="J34" s="29"/>
    </row>
    <row r="35" spans="1:10" ht="15" x14ac:dyDescent="0.25">
      <c r="A35" s="17" t="s">
        <v>26</v>
      </c>
      <c r="B35" s="18" t="s">
        <v>56</v>
      </c>
      <c r="C35" s="26"/>
      <c r="D35" s="26"/>
      <c r="E35" s="26"/>
      <c r="F35" s="26"/>
      <c r="G35" s="26"/>
      <c r="H35" s="37"/>
      <c r="I35" s="37"/>
      <c r="J35" s="29"/>
    </row>
    <row r="36" spans="1:10" ht="15" x14ac:dyDescent="0.25">
      <c r="A36" s="24" t="s">
        <v>19</v>
      </c>
      <c r="B36" s="41" t="s">
        <v>57</v>
      </c>
      <c r="C36" s="26">
        <v>0</v>
      </c>
      <c r="D36" s="26">
        <v>0</v>
      </c>
      <c r="E36" s="26"/>
      <c r="F36" s="26">
        <f t="shared" ref="F36:F43" si="6">+C36-D36-E36</f>
        <v>0</v>
      </c>
      <c r="G36" s="26">
        <v>0</v>
      </c>
      <c r="H36" s="37"/>
      <c r="I36" s="37"/>
      <c r="J36" s="29">
        <f t="shared" ref="J36:J43" si="7">+F36+G36+H36+I36</f>
        <v>0</v>
      </c>
    </row>
    <row r="37" spans="1:10" ht="15" x14ac:dyDescent="0.25">
      <c r="A37" s="24" t="s">
        <v>22</v>
      </c>
      <c r="B37" s="30" t="s">
        <v>58</v>
      </c>
      <c r="C37" s="26">
        <v>110063.94</v>
      </c>
      <c r="D37" s="26">
        <f>C37-E37</f>
        <v>10871.460000000006</v>
      </c>
      <c r="E37" s="26">
        <v>99192.48</v>
      </c>
      <c r="F37" s="26">
        <f t="shared" si="6"/>
        <v>0</v>
      </c>
      <c r="G37" s="26">
        <v>38940.269999999997</v>
      </c>
      <c r="H37" s="37"/>
      <c r="I37" s="37"/>
      <c r="J37" s="29">
        <f t="shared" si="7"/>
        <v>38940.269999999997</v>
      </c>
    </row>
    <row r="38" spans="1:10" ht="15" x14ac:dyDescent="0.25">
      <c r="A38" s="24" t="s">
        <v>24</v>
      </c>
      <c r="B38" s="30" t="s">
        <v>59</v>
      </c>
      <c r="C38" s="26">
        <v>0</v>
      </c>
      <c r="D38" s="26">
        <v>0</v>
      </c>
      <c r="E38" s="26"/>
      <c r="F38" s="26">
        <f t="shared" si="6"/>
        <v>0</v>
      </c>
      <c r="G38" s="26">
        <v>0</v>
      </c>
      <c r="H38" s="37"/>
      <c r="I38" s="37"/>
      <c r="J38" s="29">
        <f t="shared" si="7"/>
        <v>0</v>
      </c>
    </row>
    <row r="39" spans="1:10" ht="15" x14ac:dyDescent="0.25">
      <c r="A39" s="24" t="s">
        <v>26</v>
      </c>
      <c r="B39" s="30" t="s">
        <v>60</v>
      </c>
      <c r="C39" s="26">
        <v>0</v>
      </c>
      <c r="D39" s="26">
        <v>0</v>
      </c>
      <c r="E39" s="26"/>
      <c r="F39" s="26">
        <f t="shared" si="6"/>
        <v>0</v>
      </c>
      <c r="G39" s="26">
        <v>0</v>
      </c>
      <c r="H39" s="37"/>
      <c r="I39" s="37"/>
      <c r="J39" s="29">
        <f t="shared" si="7"/>
        <v>0</v>
      </c>
    </row>
    <row r="40" spans="1:10" ht="15" x14ac:dyDescent="0.25">
      <c r="A40" s="24" t="s">
        <v>28</v>
      </c>
      <c r="B40" s="30" t="s">
        <v>61</v>
      </c>
      <c r="C40" s="26">
        <v>0</v>
      </c>
      <c r="D40" s="26">
        <v>0</v>
      </c>
      <c r="E40" s="26"/>
      <c r="F40" s="26">
        <f t="shared" si="6"/>
        <v>0</v>
      </c>
      <c r="G40" s="26">
        <v>0</v>
      </c>
      <c r="H40" s="37"/>
      <c r="I40" s="37"/>
      <c r="J40" s="29">
        <f t="shared" si="7"/>
        <v>0</v>
      </c>
    </row>
    <row r="41" spans="1:10" ht="15" x14ac:dyDescent="0.25">
      <c r="A41" s="24" t="s">
        <v>30</v>
      </c>
      <c r="B41" s="30" t="s">
        <v>62</v>
      </c>
      <c r="C41" s="26">
        <v>18470.900000000001</v>
      </c>
      <c r="D41" s="26">
        <f>C41-E41</f>
        <v>5102.8000000000011</v>
      </c>
      <c r="E41" s="26">
        <v>13368.1</v>
      </c>
      <c r="F41" s="26">
        <f t="shared" si="6"/>
        <v>0</v>
      </c>
      <c r="G41" s="26">
        <v>2000</v>
      </c>
      <c r="H41" s="37"/>
      <c r="I41" s="37"/>
      <c r="J41" s="29">
        <f t="shared" si="7"/>
        <v>2000</v>
      </c>
    </row>
    <row r="42" spans="1:10" ht="15" x14ac:dyDescent="0.25">
      <c r="A42" s="24" t="s">
        <v>32</v>
      </c>
      <c r="B42" s="30" t="s">
        <v>63</v>
      </c>
      <c r="C42" s="26">
        <v>0</v>
      </c>
      <c r="D42" s="26">
        <v>0</v>
      </c>
      <c r="E42" s="26"/>
      <c r="F42" s="26">
        <f t="shared" si="6"/>
        <v>0</v>
      </c>
      <c r="G42" s="26">
        <v>0</v>
      </c>
      <c r="H42" s="37"/>
      <c r="I42" s="37"/>
      <c r="J42" s="29">
        <f t="shared" si="7"/>
        <v>0</v>
      </c>
    </row>
    <row r="43" spans="1:10" ht="30" x14ac:dyDescent="0.25">
      <c r="A43" s="24" t="s">
        <v>34</v>
      </c>
      <c r="B43" s="30" t="s">
        <v>64</v>
      </c>
      <c r="C43" s="26">
        <v>0</v>
      </c>
      <c r="D43" s="26">
        <v>0</v>
      </c>
      <c r="E43" s="26"/>
      <c r="F43" s="26">
        <f t="shared" si="6"/>
        <v>0</v>
      </c>
      <c r="G43" s="26">
        <v>0</v>
      </c>
      <c r="H43" s="37"/>
      <c r="I43" s="37"/>
      <c r="J43" s="29">
        <f t="shared" si="7"/>
        <v>0</v>
      </c>
    </row>
    <row r="44" spans="1:10" ht="15" x14ac:dyDescent="0.25">
      <c r="A44" s="31"/>
      <c r="B44" s="32" t="s">
        <v>65</v>
      </c>
      <c r="C44" s="33">
        <f t="shared" ref="C44:J44" si="8">SUM(C36:C43)</f>
        <v>128534.84</v>
      </c>
      <c r="D44" s="33">
        <f t="shared" si="8"/>
        <v>15974.260000000007</v>
      </c>
      <c r="E44" s="33">
        <f t="shared" si="8"/>
        <v>112560.58</v>
      </c>
      <c r="F44" s="33">
        <f t="shared" si="8"/>
        <v>0</v>
      </c>
      <c r="G44" s="33">
        <f t="shared" si="8"/>
        <v>40940.269999999997</v>
      </c>
      <c r="H44" s="34">
        <f t="shared" si="8"/>
        <v>0</v>
      </c>
      <c r="I44" s="34">
        <f t="shared" si="8"/>
        <v>0</v>
      </c>
      <c r="J44" s="35">
        <f t="shared" si="8"/>
        <v>40940.269999999997</v>
      </c>
    </row>
    <row r="45" spans="1:10" ht="15" x14ac:dyDescent="0.25">
      <c r="A45" s="36"/>
      <c r="B45" s="18"/>
      <c r="C45" s="26"/>
      <c r="D45" s="26"/>
      <c r="E45" s="26"/>
      <c r="F45" s="26"/>
      <c r="G45" s="26"/>
      <c r="H45" s="37"/>
      <c r="I45" s="37"/>
      <c r="J45" s="29"/>
    </row>
    <row r="46" spans="1:10" ht="30" x14ac:dyDescent="0.25">
      <c r="A46" s="17" t="s">
        <v>28</v>
      </c>
      <c r="B46" s="18" t="s">
        <v>66</v>
      </c>
      <c r="C46" s="26"/>
      <c r="D46" s="26"/>
      <c r="E46" s="26"/>
      <c r="F46" s="26"/>
      <c r="G46" s="26"/>
      <c r="H46" s="37"/>
      <c r="I46" s="37"/>
      <c r="J46" s="29"/>
    </row>
    <row r="47" spans="1:10" ht="15" x14ac:dyDescent="0.25">
      <c r="A47" s="24" t="s">
        <v>19</v>
      </c>
      <c r="B47" s="25" t="s">
        <v>67</v>
      </c>
      <c r="C47" s="26">
        <v>0</v>
      </c>
      <c r="D47" s="26">
        <v>0</v>
      </c>
      <c r="E47" s="26"/>
      <c r="F47" s="26">
        <f>+C47-D47-E47</f>
        <v>0</v>
      </c>
      <c r="G47" s="26">
        <v>0</v>
      </c>
      <c r="H47" s="37"/>
      <c r="I47" s="37"/>
      <c r="J47" s="29">
        <f>+F47+G47+H47+I47</f>
        <v>0</v>
      </c>
    </row>
    <row r="48" spans="1:10" ht="30" x14ac:dyDescent="0.25">
      <c r="A48" s="24" t="s">
        <v>22</v>
      </c>
      <c r="B48" s="25" t="s">
        <v>68</v>
      </c>
      <c r="C48" s="26">
        <v>9870.52</v>
      </c>
      <c r="D48" s="26">
        <v>0</v>
      </c>
      <c r="E48" s="26">
        <v>9870.52</v>
      </c>
      <c r="F48" s="26">
        <f>+C48-D48-E48</f>
        <v>0</v>
      </c>
      <c r="G48" s="26">
        <v>5586.09</v>
      </c>
      <c r="H48" s="37"/>
      <c r="I48" s="37"/>
      <c r="J48" s="29">
        <f>+F48+G48+H48+I48</f>
        <v>5586.09</v>
      </c>
    </row>
    <row r="49" spans="1:10" ht="30" x14ac:dyDescent="0.25">
      <c r="A49" s="24" t="s">
        <v>24</v>
      </c>
      <c r="B49" s="30" t="s">
        <v>69</v>
      </c>
      <c r="C49" s="26">
        <v>0</v>
      </c>
      <c r="D49" s="26">
        <v>0</v>
      </c>
      <c r="E49" s="26"/>
      <c r="F49" s="26">
        <f>+C49-D49-E49</f>
        <v>0</v>
      </c>
      <c r="G49" s="26">
        <v>0</v>
      </c>
      <c r="H49" s="37"/>
      <c r="I49" s="37"/>
      <c r="J49" s="29">
        <f>+F49+G49+H49+I49</f>
        <v>0</v>
      </c>
    </row>
    <row r="50" spans="1:10" ht="30" x14ac:dyDescent="0.25">
      <c r="A50" s="31"/>
      <c r="B50" s="32" t="s">
        <v>70</v>
      </c>
      <c r="C50" s="33">
        <f t="shared" ref="C50:J50" si="9">SUM(C47:C49)</f>
        <v>9870.52</v>
      </c>
      <c r="D50" s="33">
        <f t="shared" si="9"/>
        <v>0</v>
      </c>
      <c r="E50" s="33">
        <f t="shared" si="9"/>
        <v>9870.52</v>
      </c>
      <c r="F50" s="33">
        <f t="shared" si="9"/>
        <v>0</v>
      </c>
      <c r="G50" s="33">
        <f t="shared" si="9"/>
        <v>5586.09</v>
      </c>
      <c r="H50" s="34">
        <f t="shared" si="9"/>
        <v>0</v>
      </c>
      <c r="I50" s="34">
        <f t="shared" si="9"/>
        <v>0</v>
      </c>
      <c r="J50" s="35">
        <f t="shared" si="9"/>
        <v>5586.09</v>
      </c>
    </row>
    <row r="51" spans="1:10" ht="15" x14ac:dyDescent="0.25">
      <c r="A51" s="36"/>
      <c r="B51" s="38"/>
      <c r="C51" s="26"/>
      <c r="D51" s="26"/>
      <c r="E51" s="26"/>
      <c r="F51" s="26"/>
      <c r="G51" s="26"/>
      <c r="H51" s="37"/>
      <c r="I51" s="37"/>
      <c r="J51" s="29"/>
    </row>
    <row r="52" spans="1:10" ht="15" x14ac:dyDescent="0.25">
      <c r="A52" s="17" t="s">
        <v>30</v>
      </c>
      <c r="B52" s="18" t="s">
        <v>71</v>
      </c>
      <c r="C52" s="26"/>
      <c r="D52" s="26"/>
      <c r="E52" s="26"/>
      <c r="F52" s="26"/>
      <c r="G52" s="26"/>
      <c r="H52" s="37"/>
      <c r="I52" s="37"/>
      <c r="J52" s="29"/>
    </row>
    <row r="53" spans="1:10" ht="15" x14ac:dyDescent="0.25">
      <c r="A53" s="24" t="s">
        <v>72</v>
      </c>
      <c r="B53" s="30" t="s">
        <v>73</v>
      </c>
      <c r="C53" s="26">
        <v>2486.9699999999998</v>
      </c>
      <c r="D53" s="26">
        <f>C53-E53</f>
        <v>1160.9999999999998</v>
      </c>
      <c r="E53" s="26">
        <v>1325.97</v>
      </c>
      <c r="F53" s="26">
        <f>+C53-D53-E53</f>
        <v>0</v>
      </c>
      <c r="G53" s="26">
        <v>13363.08</v>
      </c>
      <c r="H53" s="37"/>
      <c r="I53" s="37"/>
      <c r="J53" s="29">
        <f>+F53+G53+H53+I53</f>
        <v>13363.08</v>
      </c>
    </row>
    <row r="54" spans="1:10" ht="15" x14ac:dyDescent="0.25">
      <c r="A54" s="24" t="s">
        <v>22</v>
      </c>
      <c r="B54" s="30" t="s">
        <v>74</v>
      </c>
      <c r="C54" s="26">
        <v>0</v>
      </c>
      <c r="D54" s="26">
        <v>0</v>
      </c>
      <c r="E54" s="26"/>
      <c r="F54" s="26">
        <f>+C54-D54-E54</f>
        <v>0</v>
      </c>
      <c r="G54" s="26">
        <v>0</v>
      </c>
      <c r="H54" s="37"/>
      <c r="I54" s="37"/>
      <c r="J54" s="29">
        <f>+F54+G54+H54+I54</f>
        <v>0</v>
      </c>
    </row>
    <row r="55" spans="1:10" ht="30" x14ac:dyDescent="0.25">
      <c r="A55" s="24" t="s">
        <v>24</v>
      </c>
      <c r="B55" s="30" t="s">
        <v>75</v>
      </c>
      <c r="C55" s="26">
        <v>0</v>
      </c>
      <c r="D55" s="26">
        <v>0</v>
      </c>
      <c r="E55" s="26"/>
      <c r="F55" s="26">
        <f>+C55-D55-E55</f>
        <v>0</v>
      </c>
      <c r="G55" s="26">
        <v>0</v>
      </c>
      <c r="H55" s="37"/>
      <c r="I55" s="37"/>
      <c r="J55" s="29">
        <f>+F55+G55+H55+I55</f>
        <v>0</v>
      </c>
    </row>
    <row r="56" spans="1:10" ht="30" x14ac:dyDescent="0.25">
      <c r="A56" s="31"/>
      <c r="B56" s="32" t="s">
        <v>76</v>
      </c>
      <c r="C56" s="33">
        <f t="shared" ref="C56:J56" si="10">SUM(C53:C55)</f>
        <v>2486.9699999999998</v>
      </c>
      <c r="D56" s="33">
        <f t="shared" si="10"/>
        <v>1160.9999999999998</v>
      </c>
      <c r="E56" s="33">
        <f t="shared" si="10"/>
        <v>1325.97</v>
      </c>
      <c r="F56" s="33">
        <f t="shared" si="10"/>
        <v>0</v>
      </c>
      <c r="G56" s="33">
        <f t="shared" si="10"/>
        <v>13363.08</v>
      </c>
      <c r="H56" s="34">
        <f t="shared" si="10"/>
        <v>0</v>
      </c>
      <c r="I56" s="34">
        <f t="shared" si="10"/>
        <v>0</v>
      </c>
      <c r="J56" s="35">
        <f t="shared" si="10"/>
        <v>13363.08</v>
      </c>
    </row>
    <row r="57" spans="1:10" ht="15" x14ac:dyDescent="0.25">
      <c r="A57" s="36"/>
      <c r="B57" s="38"/>
      <c r="C57" s="26"/>
      <c r="D57" s="26"/>
      <c r="E57" s="26"/>
      <c r="F57" s="26"/>
      <c r="G57" s="26"/>
      <c r="H57" s="37"/>
      <c r="I57" s="37"/>
      <c r="J57" s="29"/>
    </row>
    <row r="58" spans="1:10" ht="15" x14ac:dyDescent="0.25">
      <c r="A58" s="17" t="s">
        <v>32</v>
      </c>
      <c r="B58" s="18" t="s">
        <v>77</v>
      </c>
      <c r="C58" s="26"/>
      <c r="D58" s="26"/>
      <c r="E58" s="26"/>
      <c r="F58" s="26"/>
      <c r="G58" s="26"/>
      <c r="H58" s="37"/>
      <c r="I58" s="37"/>
      <c r="J58" s="29"/>
    </row>
    <row r="59" spans="1:10" ht="15" x14ac:dyDescent="0.25">
      <c r="A59" s="24" t="s">
        <v>19</v>
      </c>
      <c r="B59" s="25" t="s">
        <v>78</v>
      </c>
      <c r="C59" s="26">
        <v>0</v>
      </c>
      <c r="D59" s="26">
        <v>0</v>
      </c>
      <c r="E59" s="26"/>
      <c r="F59" s="26">
        <f>+C59-D59-E59</f>
        <v>0</v>
      </c>
      <c r="G59" s="26">
        <v>0</v>
      </c>
      <c r="H59" s="37"/>
      <c r="I59" s="37"/>
      <c r="J59" s="29">
        <f>+F59+G59+H59+I59</f>
        <v>0</v>
      </c>
    </row>
    <row r="60" spans="1:10" ht="30" x14ac:dyDescent="0.25">
      <c r="A60" s="24" t="s">
        <v>22</v>
      </c>
      <c r="B60" s="30" t="s">
        <v>79</v>
      </c>
      <c r="C60" s="26">
        <v>0</v>
      </c>
      <c r="D60" s="26">
        <v>0</v>
      </c>
      <c r="E60" s="26"/>
      <c r="F60" s="26">
        <f>+C60-D60-E60</f>
        <v>0</v>
      </c>
      <c r="G60" s="26">
        <v>0</v>
      </c>
      <c r="H60" s="37"/>
      <c r="I60" s="37"/>
      <c r="J60" s="29">
        <f>+F60+G60+H60+I60</f>
        <v>0</v>
      </c>
    </row>
    <row r="61" spans="1:10" ht="15" x14ac:dyDescent="0.25">
      <c r="A61" s="31"/>
      <c r="B61" s="32" t="s">
        <v>80</v>
      </c>
      <c r="C61" s="33">
        <f t="shared" ref="C61:J61" si="11">SUM(C59:C60)</f>
        <v>0</v>
      </c>
      <c r="D61" s="33">
        <f t="shared" si="11"/>
        <v>0</v>
      </c>
      <c r="E61" s="33">
        <f t="shared" si="11"/>
        <v>0</v>
      </c>
      <c r="F61" s="33">
        <f t="shared" si="11"/>
        <v>0</v>
      </c>
      <c r="G61" s="33">
        <f t="shared" si="11"/>
        <v>0</v>
      </c>
      <c r="H61" s="34">
        <f t="shared" si="11"/>
        <v>0</v>
      </c>
      <c r="I61" s="34">
        <f t="shared" si="11"/>
        <v>0</v>
      </c>
      <c r="J61" s="35">
        <f t="shared" si="11"/>
        <v>0</v>
      </c>
    </row>
    <row r="62" spans="1:10" ht="15" x14ac:dyDescent="0.25">
      <c r="A62" s="36"/>
      <c r="B62" s="38"/>
      <c r="C62" s="26"/>
      <c r="D62" s="26"/>
      <c r="E62" s="26"/>
      <c r="F62" s="26"/>
      <c r="G62" s="26"/>
      <c r="H62" s="37"/>
      <c r="I62" s="37"/>
      <c r="J62" s="29"/>
    </row>
    <row r="63" spans="1:10" ht="15" x14ac:dyDescent="0.25">
      <c r="A63" s="17" t="s">
        <v>34</v>
      </c>
      <c r="B63" s="18" t="s">
        <v>81</v>
      </c>
      <c r="C63" s="26"/>
      <c r="D63" s="26"/>
      <c r="E63" s="26"/>
      <c r="F63" s="26"/>
      <c r="G63" s="26"/>
      <c r="H63" s="37"/>
      <c r="I63" s="37"/>
      <c r="J63" s="29"/>
    </row>
    <row r="64" spans="1:10" ht="15" x14ac:dyDescent="0.25">
      <c r="A64" s="24" t="s">
        <v>19</v>
      </c>
      <c r="B64" s="30" t="s">
        <v>82</v>
      </c>
      <c r="C64" s="26">
        <f>82406.65+29512.83</f>
        <v>111919.48</v>
      </c>
      <c r="D64" s="26">
        <f>C64-E64-29512.83</f>
        <v>2182.6499999999942</v>
      </c>
      <c r="E64" s="26">
        <v>80224</v>
      </c>
      <c r="F64" s="26">
        <f>+C64-D64-E64</f>
        <v>29512.83</v>
      </c>
      <c r="G64" s="26">
        <v>0</v>
      </c>
      <c r="H64" s="37"/>
      <c r="I64" s="37"/>
      <c r="J64" s="29">
        <f>+F64+G64+H64+I64</f>
        <v>29512.83</v>
      </c>
    </row>
    <row r="65" spans="1:10" ht="30" x14ac:dyDescent="0.25">
      <c r="A65" s="24" t="s">
        <v>22</v>
      </c>
      <c r="B65" s="30" t="s">
        <v>83</v>
      </c>
      <c r="C65" s="26">
        <v>0</v>
      </c>
      <c r="D65" s="26">
        <v>0</v>
      </c>
      <c r="E65" s="26"/>
      <c r="F65" s="26">
        <f>+C65-D65-E65</f>
        <v>0</v>
      </c>
      <c r="G65" s="26">
        <v>0</v>
      </c>
      <c r="H65" s="37"/>
      <c r="I65" s="37"/>
      <c r="J65" s="29">
        <f>+F65+G65+H65+I65</f>
        <v>0</v>
      </c>
    </row>
    <row r="66" spans="1:10" ht="30" x14ac:dyDescent="0.25">
      <c r="A66" s="24" t="s">
        <v>24</v>
      </c>
      <c r="B66" s="30" t="s">
        <v>84</v>
      </c>
      <c r="C66" s="26">
        <v>0</v>
      </c>
      <c r="D66" s="26">
        <v>0</v>
      </c>
      <c r="E66" s="26"/>
      <c r="F66" s="26">
        <f>+C66-D66-E66</f>
        <v>0</v>
      </c>
      <c r="G66" s="26">
        <v>0</v>
      </c>
      <c r="H66" s="37"/>
      <c r="I66" s="37"/>
      <c r="J66" s="29">
        <f>+F66+G66+H66+I66</f>
        <v>0</v>
      </c>
    </row>
    <row r="67" spans="1:10" ht="30" x14ac:dyDescent="0.25">
      <c r="A67" s="31"/>
      <c r="B67" s="32" t="s">
        <v>85</v>
      </c>
      <c r="C67" s="33">
        <f t="shared" ref="C67:J67" si="12">SUM(C64:C66)</f>
        <v>111919.48</v>
      </c>
      <c r="D67" s="33">
        <f t="shared" si="12"/>
        <v>2182.6499999999942</v>
      </c>
      <c r="E67" s="33">
        <f t="shared" si="12"/>
        <v>80224</v>
      </c>
      <c r="F67" s="33">
        <f t="shared" si="12"/>
        <v>29512.83</v>
      </c>
      <c r="G67" s="33">
        <f t="shared" si="12"/>
        <v>0</v>
      </c>
      <c r="H67" s="34">
        <f t="shared" si="12"/>
        <v>0</v>
      </c>
      <c r="I67" s="34">
        <f t="shared" si="12"/>
        <v>0</v>
      </c>
      <c r="J67" s="35">
        <f t="shared" si="12"/>
        <v>29512.83</v>
      </c>
    </row>
    <row r="68" spans="1:10" ht="15" x14ac:dyDescent="0.25">
      <c r="A68" s="36"/>
      <c r="B68" s="38"/>
      <c r="C68" s="26"/>
      <c r="D68" s="26"/>
      <c r="E68" s="26"/>
      <c r="F68" s="26"/>
      <c r="G68" s="26"/>
      <c r="H68" s="37"/>
      <c r="I68" s="37"/>
      <c r="J68" s="29"/>
    </row>
    <row r="69" spans="1:10" ht="30" x14ac:dyDescent="0.25">
      <c r="A69" s="17" t="s">
        <v>36</v>
      </c>
      <c r="B69" s="18" t="s">
        <v>86</v>
      </c>
      <c r="C69" s="26"/>
      <c r="D69" s="26"/>
      <c r="E69" s="26"/>
      <c r="F69" s="26"/>
      <c r="G69" s="26"/>
      <c r="H69" s="37"/>
      <c r="I69" s="37"/>
      <c r="J69" s="29"/>
    </row>
    <row r="70" spans="1:10" ht="15" x14ac:dyDescent="0.25">
      <c r="A70" s="24" t="s">
        <v>19</v>
      </c>
      <c r="B70" s="25" t="s">
        <v>87</v>
      </c>
      <c r="C70" s="26">
        <v>48243.09</v>
      </c>
      <c r="D70" s="26">
        <f>C70-E70</f>
        <v>2872.0299999999988</v>
      </c>
      <c r="E70" s="26">
        <v>45371.06</v>
      </c>
      <c r="F70" s="26">
        <f t="shared" ref="F70:F78" si="13">+C70-D70-E70</f>
        <v>0</v>
      </c>
      <c r="G70" s="26">
        <v>0</v>
      </c>
      <c r="H70" s="37"/>
      <c r="I70" s="37"/>
      <c r="J70" s="29">
        <f t="shared" ref="J70:J78" si="14">+F70+G70+H70+I70</f>
        <v>0</v>
      </c>
    </row>
    <row r="71" spans="1:10" ht="15" x14ac:dyDescent="0.25">
      <c r="A71" s="24" t="s">
        <v>22</v>
      </c>
      <c r="B71" s="30" t="s">
        <v>88</v>
      </c>
      <c r="C71" s="26">
        <v>24380.959999999999</v>
      </c>
      <c r="D71" s="26">
        <f>24380.96-11500-E71</f>
        <v>9193.23</v>
      </c>
      <c r="E71" s="26">
        <v>3687.73</v>
      </c>
      <c r="F71" s="26">
        <f t="shared" si="13"/>
        <v>11500</v>
      </c>
      <c r="G71" s="26">
        <f>11807.02-11500</f>
        <v>307.02000000000044</v>
      </c>
      <c r="H71" s="37"/>
      <c r="I71" s="37"/>
      <c r="J71" s="29">
        <f t="shared" si="14"/>
        <v>11807.02</v>
      </c>
    </row>
    <row r="72" spans="1:10" ht="15" x14ac:dyDescent="0.25">
      <c r="A72" s="24" t="s">
        <v>24</v>
      </c>
      <c r="B72" s="30" t="s">
        <v>89</v>
      </c>
      <c r="C72" s="26">
        <v>0</v>
      </c>
      <c r="D72" s="26">
        <v>0</v>
      </c>
      <c r="E72" s="26">
        <v>0</v>
      </c>
      <c r="F72" s="26">
        <f t="shared" si="13"/>
        <v>0</v>
      </c>
      <c r="G72" s="26">
        <v>0</v>
      </c>
      <c r="H72" s="37"/>
      <c r="I72" s="37"/>
      <c r="J72" s="29">
        <f t="shared" si="14"/>
        <v>0</v>
      </c>
    </row>
    <row r="73" spans="1:10" ht="15" x14ac:dyDescent="0.25">
      <c r="A73" s="24" t="s">
        <v>26</v>
      </c>
      <c r="B73" s="30" t="s">
        <v>90</v>
      </c>
      <c r="C73" s="26">
        <v>0</v>
      </c>
      <c r="D73" s="26">
        <v>0</v>
      </c>
      <c r="E73" s="26">
        <v>0</v>
      </c>
      <c r="F73" s="26">
        <f t="shared" si="13"/>
        <v>0</v>
      </c>
      <c r="G73" s="26">
        <v>0</v>
      </c>
      <c r="H73" s="37"/>
      <c r="I73" s="37"/>
      <c r="J73" s="29">
        <f t="shared" si="14"/>
        <v>0</v>
      </c>
    </row>
    <row r="74" spans="1:10" ht="30" x14ac:dyDescent="0.25">
      <c r="A74" s="24" t="s">
        <v>28</v>
      </c>
      <c r="B74" s="30" t="s">
        <v>91</v>
      </c>
      <c r="C74" s="26">
        <v>0</v>
      </c>
      <c r="D74" s="26">
        <v>0</v>
      </c>
      <c r="E74" s="26">
        <v>0</v>
      </c>
      <c r="F74" s="26">
        <f t="shared" si="13"/>
        <v>0</v>
      </c>
      <c r="G74" s="26">
        <v>0</v>
      </c>
      <c r="H74" s="37"/>
      <c r="I74" s="37"/>
      <c r="J74" s="29">
        <f t="shared" si="14"/>
        <v>0</v>
      </c>
    </row>
    <row r="75" spans="1:10" ht="15" x14ac:dyDescent="0.25">
      <c r="A75" s="24" t="s">
        <v>30</v>
      </c>
      <c r="B75" s="30" t="s">
        <v>92</v>
      </c>
      <c r="C75" s="26">
        <v>0</v>
      </c>
      <c r="D75" s="26">
        <v>0</v>
      </c>
      <c r="E75" s="26">
        <v>0</v>
      </c>
      <c r="F75" s="26">
        <f t="shared" si="13"/>
        <v>0</v>
      </c>
      <c r="G75" s="26">
        <v>0</v>
      </c>
      <c r="H75" s="37"/>
      <c r="I75" s="37"/>
      <c r="J75" s="29">
        <f t="shared" si="14"/>
        <v>0</v>
      </c>
    </row>
    <row r="76" spans="1:10" ht="15" x14ac:dyDescent="0.25">
      <c r="A76" s="24" t="s">
        <v>32</v>
      </c>
      <c r="B76" s="30" t="s">
        <v>93</v>
      </c>
      <c r="C76" s="26">
        <v>0</v>
      </c>
      <c r="D76" s="26">
        <v>0</v>
      </c>
      <c r="E76" s="26">
        <v>0</v>
      </c>
      <c r="F76" s="26">
        <f t="shared" si="13"/>
        <v>0</v>
      </c>
      <c r="G76" s="26">
        <v>0</v>
      </c>
      <c r="H76" s="37"/>
      <c r="I76" s="37"/>
      <c r="J76" s="29">
        <f t="shared" si="14"/>
        <v>0</v>
      </c>
    </row>
    <row r="77" spans="1:10" ht="15" x14ac:dyDescent="0.25">
      <c r="A77" s="24" t="s">
        <v>34</v>
      </c>
      <c r="B77" s="30" t="s">
        <v>94</v>
      </c>
      <c r="C77" s="26">
        <v>0</v>
      </c>
      <c r="D77" s="26">
        <v>0</v>
      </c>
      <c r="E77" s="26">
        <v>0</v>
      </c>
      <c r="F77" s="26">
        <f t="shared" si="13"/>
        <v>0</v>
      </c>
      <c r="G77" s="26">
        <v>0</v>
      </c>
      <c r="H77" s="37"/>
      <c r="I77" s="37"/>
      <c r="J77" s="29">
        <f t="shared" si="14"/>
        <v>0</v>
      </c>
    </row>
    <row r="78" spans="1:10" ht="45" x14ac:dyDescent="0.25">
      <c r="A78" s="24" t="s">
        <v>36</v>
      </c>
      <c r="B78" s="30" t="s">
        <v>95</v>
      </c>
      <c r="C78" s="26">
        <v>0</v>
      </c>
      <c r="D78" s="26">
        <v>0</v>
      </c>
      <c r="E78" s="26">
        <v>0</v>
      </c>
      <c r="F78" s="26">
        <f t="shared" si="13"/>
        <v>0</v>
      </c>
      <c r="G78" s="26">
        <v>0</v>
      </c>
      <c r="H78" s="37"/>
      <c r="I78" s="37"/>
      <c r="J78" s="29">
        <f t="shared" si="14"/>
        <v>0</v>
      </c>
    </row>
    <row r="79" spans="1:10" ht="30" x14ac:dyDescent="0.25">
      <c r="A79" s="31"/>
      <c r="B79" s="32" t="s">
        <v>96</v>
      </c>
      <c r="C79" s="33">
        <f t="shared" ref="C79:J79" si="15">SUM(C70:C77)</f>
        <v>72624.049999999988</v>
      </c>
      <c r="D79" s="33">
        <f t="shared" si="15"/>
        <v>12065.259999999998</v>
      </c>
      <c r="E79" s="33">
        <f t="shared" si="15"/>
        <v>49058.79</v>
      </c>
      <c r="F79" s="33">
        <f t="shared" si="15"/>
        <v>11500</v>
      </c>
      <c r="G79" s="33">
        <f t="shared" si="15"/>
        <v>307.02000000000044</v>
      </c>
      <c r="H79" s="34">
        <f t="shared" si="15"/>
        <v>0</v>
      </c>
      <c r="I79" s="34">
        <f t="shared" si="15"/>
        <v>0</v>
      </c>
      <c r="J79" s="35">
        <f t="shared" si="15"/>
        <v>11807.02</v>
      </c>
    </row>
    <row r="80" spans="1:10" ht="15" x14ac:dyDescent="0.25">
      <c r="A80" s="36"/>
      <c r="B80" s="38"/>
      <c r="C80" s="26"/>
      <c r="D80" s="26"/>
      <c r="E80" s="26"/>
      <c r="F80" s="26"/>
      <c r="G80" s="26"/>
      <c r="H80" s="37"/>
      <c r="I80" s="37"/>
      <c r="J80" s="29"/>
    </row>
    <row r="81" spans="1:10" ht="15" x14ac:dyDescent="0.25">
      <c r="A81" s="17" t="s">
        <v>38</v>
      </c>
      <c r="B81" s="18" t="s">
        <v>97</v>
      </c>
      <c r="C81" s="26"/>
      <c r="D81" s="26"/>
      <c r="E81" s="26"/>
      <c r="F81" s="26"/>
      <c r="G81" s="26"/>
      <c r="H81" s="37"/>
      <c r="I81" s="37"/>
      <c r="J81" s="29"/>
    </row>
    <row r="82" spans="1:10" ht="15" x14ac:dyDescent="0.25">
      <c r="A82" s="24" t="s">
        <v>19</v>
      </c>
      <c r="B82" s="42" t="s">
        <v>98</v>
      </c>
      <c r="C82" s="26">
        <v>0</v>
      </c>
      <c r="D82" s="26">
        <v>0</v>
      </c>
      <c r="E82" s="26">
        <v>0</v>
      </c>
      <c r="F82" s="26">
        <f t="shared" ref="F82:F87" si="16">+C82-D82-E82</f>
        <v>0</v>
      </c>
      <c r="G82" s="26">
        <v>0</v>
      </c>
      <c r="H82" s="37"/>
      <c r="I82" s="37"/>
      <c r="J82" s="29">
        <f t="shared" ref="J82:J87" si="17">+F82+G82+H82+I82</f>
        <v>0</v>
      </c>
    </row>
    <row r="83" spans="1:10" ht="15" x14ac:dyDescent="0.25">
      <c r="A83" s="24" t="s">
        <v>22</v>
      </c>
      <c r="B83" s="30" t="s">
        <v>99</v>
      </c>
      <c r="C83" s="26">
        <v>1462.25</v>
      </c>
      <c r="D83" s="26">
        <f>C83-E83</f>
        <v>873.6</v>
      </c>
      <c r="E83" s="26">
        <v>588.65</v>
      </c>
      <c r="F83" s="26">
        <f t="shared" si="16"/>
        <v>0</v>
      </c>
      <c r="G83" s="26">
        <v>1596.35</v>
      </c>
      <c r="H83" s="37"/>
      <c r="I83" s="37"/>
      <c r="J83" s="29">
        <f t="shared" si="17"/>
        <v>1596.35</v>
      </c>
    </row>
    <row r="84" spans="1:10" ht="15" x14ac:dyDescent="0.25">
      <c r="A84" s="24" t="s">
        <v>24</v>
      </c>
      <c r="B84" s="30" t="s">
        <v>100</v>
      </c>
      <c r="C84" s="26">
        <v>0</v>
      </c>
      <c r="D84" s="26">
        <v>0</v>
      </c>
      <c r="E84" s="26"/>
      <c r="F84" s="26">
        <f t="shared" si="16"/>
        <v>0</v>
      </c>
      <c r="G84" s="26">
        <v>0</v>
      </c>
      <c r="H84" s="37"/>
      <c r="I84" s="37"/>
      <c r="J84" s="29">
        <f t="shared" si="17"/>
        <v>0</v>
      </c>
    </row>
    <row r="85" spans="1:10" ht="15" x14ac:dyDescent="0.25">
      <c r="A85" s="24" t="s">
        <v>26</v>
      </c>
      <c r="B85" s="30" t="s">
        <v>101</v>
      </c>
      <c r="C85" s="26">
        <v>0</v>
      </c>
      <c r="D85" s="26">
        <v>0</v>
      </c>
      <c r="E85" s="26"/>
      <c r="F85" s="26">
        <f t="shared" si="16"/>
        <v>0</v>
      </c>
      <c r="G85" s="26">
        <v>0</v>
      </c>
      <c r="H85" s="37"/>
      <c r="I85" s="37"/>
      <c r="J85" s="29">
        <f t="shared" si="17"/>
        <v>0</v>
      </c>
    </row>
    <row r="86" spans="1:10" ht="15" x14ac:dyDescent="0.25">
      <c r="A86" s="24" t="s">
        <v>28</v>
      </c>
      <c r="B86" s="30" t="s">
        <v>102</v>
      </c>
      <c r="C86" s="26">
        <v>61197</v>
      </c>
      <c r="D86" s="26">
        <f>61197-1122.58-1977.04</f>
        <v>58097.38</v>
      </c>
      <c r="E86" s="26">
        <v>1977.04</v>
      </c>
      <c r="F86" s="26">
        <f t="shared" si="16"/>
        <v>1122.5800000000027</v>
      </c>
      <c r="G86" s="26">
        <f>2279.65-1122.58</f>
        <v>1157.0700000000002</v>
      </c>
      <c r="H86" s="37"/>
      <c r="I86" s="37"/>
      <c r="J86" s="29">
        <f t="shared" si="17"/>
        <v>2279.6500000000028</v>
      </c>
    </row>
    <row r="87" spans="1:10" ht="30" x14ac:dyDescent="0.25">
      <c r="A87" s="24" t="s">
        <v>30</v>
      </c>
      <c r="B87" s="30" t="s">
        <v>103</v>
      </c>
      <c r="C87" s="26">
        <v>0</v>
      </c>
      <c r="D87" s="26">
        <v>0</v>
      </c>
      <c r="E87" s="26"/>
      <c r="F87" s="26">
        <f t="shared" si="16"/>
        <v>0</v>
      </c>
      <c r="G87" s="26">
        <v>0</v>
      </c>
      <c r="H87" s="37"/>
      <c r="I87" s="37"/>
      <c r="J87" s="29">
        <f t="shared" si="17"/>
        <v>0</v>
      </c>
    </row>
    <row r="88" spans="1:10" ht="15" x14ac:dyDescent="0.25">
      <c r="A88" s="31"/>
      <c r="B88" s="32" t="s">
        <v>104</v>
      </c>
      <c r="C88" s="33">
        <f t="shared" ref="C88:J88" si="18">SUM(C82:C87)</f>
        <v>62659.25</v>
      </c>
      <c r="D88" s="33">
        <f t="shared" si="18"/>
        <v>58970.979999999996</v>
      </c>
      <c r="E88" s="33">
        <f t="shared" si="18"/>
        <v>2565.69</v>
      </c>
      <c r="F88" s="33">
        <f t="shared" si="18"/>
        <v>1122.5800000000027</v>
      </c>
      <c r="G88" s="33">
        <f t="shared" si="18"/>
        <v>2753.42</v>
      </c>
      <c r="H88" s="34">
        <f t="shared" si="18"/>
        <v>0</v>
      </c>
      <c r="I88" s="34">
        <f t="shared" si="18"/>
        <v>0</v>
      </c>
      <c r="J88" s="35">
        <f t="shared" si="18"/>
        <v>3876.0000000000027</v>
      </c>
    </row>
    <row r="89" spans="1:10" ht="15" x14ac:dyDescent="0.25">
      <c r="A89" s="36"/>
      <c r="B89" s="38"/>
      <c r="C89" s="26"/>
      <c r="D89" s="26"/>
      <c r="E89" s="26"/>
      <c r="F89" s="26"/>
      <c r="G89" s="26"/>
      <c r="H89" s="37"/>
      <c r="I89" s="37"/>
      <c r="J89" s="29"/>
    </row>
    <row r="90" spans="1:10" ht="15" x14ac:dyDescent="0.25">
      <c r="A90" s="17" t="s">
        <v>40</v>
      </c>
      <c r="B90" s="18" t="s">
        <v>105</v>
      </c>
      <c r="C90" s="26"/>
      <c r="D90" s="26"/>
      <c r="E90" s="26"/>
      <c r="F90" s="26"/>
      <c r="G90" s="26"/>
      <c r="H90" s="37"/>
      <c r="I90" s="37"/>
      <c r="J90" s="29"/>
    </row>
    <row r="91" spans="1:10" ht="15" x14ac:dyDescent="0.25">
      <c r="A91" s="24" t="s">
        <v>19</v>
      </c>
      <c r="B91" s="25" t="s">
        <v>106</v>
      </c>
      <c r="C91" s="26">
        <v>0</v>
      </c>
      <c r="D91" s="26">
        <v>0</v>
      </c>
      <c r="E91" s="26">
        <v>0</v>
      </c>
      <c r="F91" s="26">
        <f>+C91-D91-E91</f>
        <v>0</v>
      </c>
      <c r="G91" s="26">
        <v>0</v>
      </c>
      <c r="H91" s="37"/>
      <c r="I91" s="37"/>
      <c r="J91" s="29">
        <f>+F91+G91+H91+I91</f>
        <v>0</v>
      </c>
    </row>
    <row r="92" spans="1:10" ht="15" x14ac:dyDescent="0.25">
      <c r="A92" s="24" t="s">
        <v>22</v>
      </c>
      <c r="B92" s="25" t="s">
        <v>107</v>
      </c>
      <c r="C92" s="26">
        <v>0</v>
      </c>
      <c r="D92" s="26">
        <v>0</v>
      </c>
      <c r="E92" s="26">
        <v>0</v>
      </c>
      <c r="F92" s="26">
        <f>+C92-D92-E92</f>
        <v>0</v>
      </c>
      <c r="G92" s="26">
        <v>0</v>
      </c>
      <c r="H92" s="37"/>
      <c r="I92" s="37"/>
      <c r="J92" s="29">
        <f>+F92+G92+H92+I92</f>
        <v>0</v>
      </c>
    </row>
    <row r="93" spans="1:10" ht="30" x14ac:dyDescent="0.25">
      <c r="A93" s="24" t="s">
        <v>24</v>
      </c>
      <c r="B93" s="30" t="s">
        <v>108</v>
      </c>
      <c r="C93" s="26">
        <v>0</v>
      </c>
      <c r="D93" s="26">
        <v>0</v>
      </c>
      <c r="E93" s="26">
        <v>0</v>
      </c>
      <c r="F93" s="26">
        <f>+C93-D93-E93</f>
        <v>0</v>
      </c>
      <c r="G93" s="26">
        <v>0</v>
      </c>
      <c r="H93" s="37"/>
      <c r="I93" s="37"/>
      <c r="J93" s="29">
        <f>+F93+G93+H93+I93</f>
        <v>0</v>
      </c>
    </row>
    <row r="94" spans="1:10" ht="15" x14ac:dyDescent="0.25">
      <c r="A94" s="31"/>
      <c r="B94" s="32" t="s">
        <v>109</v>
      </c>
      <c r="C94" s="33">
        <f t="shared" ref="C94:J94" si="19">SUM(C91:C93)</f>
        <v>0</v>
      </c>
      <c r="D94" s="33">
        <f t="shared" si="19"/>
        <v>0</v>
      </c>
      <c r="E94" s="33">
        <f t="shared" si="19"/>
        <v>0</v>
      </c>
      <c r="F94" s="33">
        <f t="shared" si="19"/>
        <v>0</v>
      </c>
      <c r="G94" s="33">
        <f t="shared" si="19"/>
        <v>0</v>
      </c>
      <c r="H94" s="34">
        <f t="shared" si="19"/>
        <v>0</v>
      </c>
      <c r="I94" s="34">
        <f t="shared" si="19"/>
        <v>0</v>
      </c>
      <c r="J94" s="35">
        <f t="shared" si="19"/>
        <v>0</v>
      </c>
    </row>
    <row r="95" spans="1:10" ht="15" x14ac:dyDescent="0.25">
      <c r="A95" s="36"/>
      <c r="B95" s="38"/>
      <c r="C95" s="26"/>
      <c r="D95" s="26"/>
      <c r="E95" s="26"/>
      <c r="F95" s="26"/>
      <c r="G95" s="26"/>
      <c r="H95" s="37"/>
      <c r="I95" s="37"/>
      <c r="J95" s="29"/>
    </row>
    <row r="96" spans="1:10" ht="15" x14ac:dyDescent="0.25">
      <c r="A96" s="17" t="s">
        <v>42</v>
      </c>
      <c r="B96" s="18" t="s">
        <v>110</v>
      </c>
      <c r="C96" s="26"/>
      <c r="D96" s="26"/>
      <c r="E96" s="26"/>
      <c r="F96" s="26"/>
      <c r="G96" s="26"/>
      <c r="H96" s="37"/>
      <c r="I96" s="37"/>
      <c r="J96" s="29"/>
    </row>
    <row r="97" spans="1:10" ht="15" x14ac:dyDescent="0.25">
      <c r="A97" s="24" t="s">
        <v>19</v>
      </c>
      <c r="B97" s="25" t="s">
        <v>111</v>
      </c>
      <c r="C97" s="26">
        <v>0</v>
      </c>
      <c r="D97" s="26">
        <v>0</v>
      </c>
      <c r="E97" s="26">
        <v>0</v>
      </c>
      <c r="F97" s="26">
        <f>+C97-D97-E97</f>
        <v>0</v>
      </c>
      <c r="G97" s="26">
        <v>100000</v>
      </c>
      <c r="H97" s="37"/>
      <c r="I97" s="37"/>
      <c r="J97" s="29">
        <f t="shared" ref="J97:J106" si="20">+F97+G97+H97+I97</f>
        <v>100000</v>
      </c>
    </row>
    <row r="98" spans="1:10" ht="15" x14ac:dyDescent="0.25">
      <c r="A98" s="24" t="s">
        <v>22</v>
      </c>
      <c r="B98" s="25" t="s">
        <v>112</v>
      </c>
      <c r="C98" s="26">
        <v>0</v>
      </c>
      <c r="D98" s="26">
        <v>0</v>
      </c>
      <c r="E98" s="26">
        <v>0</v>
      </c>
      <c r="F98" s="26">
        <v>0</v>
      </c>
      <c r="G98" s="26">
        <v>0</v>
      </c>
      <c r="H98" s="37"/>
      <c r="I98" s="37"/>
      <c r="J98" s="29">
        <f t="shared" si="20"/>
        <v>0</v>
      </c>
    </row>
    <row r="99" spans="1:10" ht="15" x14ac:dyDescent="0.25">
      <c r="A99" s="24" t="s">
        <v>24</v>
      </c>
      <c r="B99" s="25" t="s">
        <v>113</v>
      </c>
      <c r="C99" s="26">
        <v>7989.91</v>
      </c>
      <c r="D99" s="26">
        <f>C99-E99</f>
        <v>2941.83</v>
      </c>
      <c r="E99" s="26">
        <v>5048.08</v>
      </c>
      <c r="F99" s="26">
        <f t="shared" ref="F99:F106" si="21">+C99-D99-E99</f>
        <v>0</v>
      </c>
      <c r="G99" s="26">
        <v>48.32</v>
      </c>
      <c r="H99" s="37"/>
      <c r="I99" s="37"/>
      <c r="J99" s="29">
        <f t="shared" si="20"/>
        <v>48.32</v>
      </c>
    </row>
    <row r="100" spans="1:10" ht="15" x14ac:dyDescent="0.25">
      <c r="A100" s="24" t="s">
        <v>26</v>
      </c>
      <c r="B100" s="43" t="s">
        <v>114</v>
      </c>
      <c r="C100" s="26">
        <v>14836.75</v>
      </c>
      <c r="D100" s="26">
        <f>C100-E100</f>
        <v>8931.880000000001</v>
      </c>
      <c r="E100" s="26">
        <v>5904.87</v>
      </c>
      <c r="F100" s="26">
        <f t="shared" si="21"/>
        <v>0</v>
      </c>
      <c r="G100" s="26">
        <v>2763</v>
      </c>
      <c r="H100" s="37"/>
      <c r="I100" s="37"/>
      <c r="J100" s="29">
        <f t="shared" si="20"/>
        <v>2763</v>
      </c>
    </row>
    <row r="101" spans="1:10" ht="15" x14ac:dyDescent="0.25">
      <c r="A101" s="24" t="s">
        <v>28</v>
      </c>
      <c r="B101" s="25" t="s">
        <v>115</v>
      </c>
      <c r="C101" s="26">
        <v>0</v>
      </c>
      <c r="D101" s="26">
        <v>0</v>
      </c>
      <c r="E101" s="26">
        <v>0</v>
      </c>
      <c r="F101" s="26">
        <f t="shared" si="21"/>
        <v>0</v>
      </c>
      <c r="G101" s="26">
        <v>5000</v>
      </c>
      <c r="H101" s="37"/>
      <c r="I101" s="37"/>
      <c r="J101" s="29">
        <f t="shared" si="20"/>
        <v>5000</v>
      </c>
    </row>
    <row r="102" spans="1:10" ht="15" x14ac:dyDescent="0.25">
      <c r="A102" s="24" t="s">
        <v>30</v>
      </c>
      <c r="B102" s="30" t="s">
        <v>116</v>
      </c>
      <c r="C102" s="26">
        <v>0</v>
      </c>
      <c r="D102" s="26">
        <v>0</v>
      </c>
      <c r="E102" s="26">
        <v>0</v>
      </c>
      <c r="F102" s="26">
        <f t="shared" si="21"/>
        <v>0</v>
      </c>
      <c r="G102" s="26">
        <v>3074</v>
      </c>
      <c r="H102" s="37"/>
      <c r="I102" s="37"/>
      <c r="J102" s="29">
        <f t="shared" si="20"/>
        <v>3074</v>
      </c>
    </row>
    <row r="103" spans="1:10" ht="30" x14ac:dyDescent="0.25">
      <c r="A103" s="24">
        <v>7</v>
      </c>
      <c r="B103" s="30" t="s">
        <v>117</v>
      </c>
      <c r="C103" s="26">
        <v>4359.6000000000004</v>
      </c>
      <c r="D103" s="26">
        <v>4359.6000000000004</v>
      </c>
      <c r="E103" s="26">
        <v>0</v>
      </c>
      <c r="F103" s="26">
        <f t="shared" si="21"/>
        <v>0</v>
      </c>
      <c r="G103" s="26">
        <v>4800</v>
      </c>
      <c r="H103" s="37"/>
      <c r="I103" s="37"/>
      <c r="J103" s="29">
        <f t="shared" si="20"/>
        <v>4800</v>
      </c>
    </row>
    <row r="104" spans="1:10" ht="15" x14ac:dyDescent="0.25">
      <c r="A104" s="24">
        <v>8</v>
      </c>
      <c r="B104" s="30" t="s">
        <v>118</v>
      </c>
      <c r="C104" s="26">
        <v>0</v>
      </c>
      <c r="D104" s="26">
        <v>0</v>
      </c>
      <c r="E104" s="26">
        <v>0</v>
      </c>
      <c r="F104" s="26">
        <f t="shared" si="21"/>
        <v>0</v>
      </c>
      <c r="G104" s="26">
        <v>0</v>
      </c>
      <c r="H104" s="37"/>
      <c r="I104" s="37"/>
      <c r="J104" s="29">
        <f t="shared" si="20"/>
        <v>0</v>
      </c>
    </row>
    <row r="105" spans="1:10" ht="15" x14ac:dyDescent="0.25">
      <c r="A105" s="24">
        <v>9</v>
      </c>
      <c r="B105" s="30" t="s">
        <v>119</v>
      </c>
      <c r="C105" s="26">
        <v>7568.13</v>
      </c>
      <c r="D105" s="26">
        <f>C105-E105</f>
        <v>3846.33</v>
      </c>
      <c r="E105" s="26">
        <v>3721.8</v>
      </c>
      <c r="F105" s="26">
        <f t="shared" si="21"/>
        <v>0</v>
      </c>
      <c r="G105" s="26">
        <v>8087.67</v>
      </c>
      <c r="H105" s="37"/>
      <c r="I105" s="37"/>
      <c r="J105" s="29">
        <f t="shared" si="20"/>
        <v>8087.67</v>
      </c>
    </row>
    <row r="106" spans="1:10" ht="30" x14ac:dyDescent="0.25">
      <c r="A106" s="24" t="s">
        <v>38</v>
      </c>
      <c r="B106" s="30" t="s">
        <v>120</v>
      </c>
      <c r="C106" s="26">
        <v>0</v>
      </c>
      <c r="D106" s="26">
        <v>0</v>
      </c>
      <c r="E106" s="26">
        <v>0</v>
      </c>
      <c r="F106" s="26">
        <f t="shared" si="21"/>
        <v>0</v>
      </c>
      <c r="G106" s="26">
        <v>0</v>
      </c>
      <c r="H106" s="37"/>
      <c r="I106" s="37"/>
      <c r="J106" s="29">
        <f t="shared" si="20"/>
        <v>0</v>
      </c>
    </row>
    <row r="107" spans="1:10" ht="30" x14ac:dyDescent="0.25">
      <c r="A107" s="31"/>
      <c r="B107" s="32" t="s">
        <v>121</v>
      </c>
      <c r="C107" s="33">
        <f t="shared" ref="C107:J107" si="22">SUM(C97:C106)</f>
        <v>34754.39</v>
      </c>
      <c r="D107" s="33">
        <f t="shared" si="22"/>
        <v>20079.64</v>
      </c>
      <c r="E107" s="33">
        <f t="shared" si="22"/>
        <v>14674.75</v>
      </c>
      <c r="F107" s="33">
        <f t="shared" si="22"/>
        <v>0</v>
      </c>
      <c r="G107" s="33">
        <f t="shared" si="22"/>
        <v>123772.99</v>
      </c>
      <c r="H107" s="34">
        <f t="shared" si="22"/>
        <v>0</v>
      </c>
      <c r="I107" s="34">
        <f t="shared" si="22"/>
        <v>0</v>
      </c>
      <c r="J107" s="35">
        <f t="shared" si="22"/>
        <v>123772.99</v>
      </c>
    </row>
    <row r="108" spans="1:10" ht="15" x14ac:dyDescent="0.25">
      <c r="A108" s="36"/>
      <c r="B108" s="38"/>
      <c r="C108" s="26"/>
      <c r="D108" s="26"/>
      <c r="E108" s="26"/>
      <c r="F108" s="26"/>
      <c r="G108" s="26"/>
      <c r="H108" s="37"/>
      <c r="I108" s="37"/>
      <c r="J108" s="29"/>
    </row>
    <row r="109" spans="1:10" ht="15" x14ac:dyDescent="0.25">
      <c r="A109" s="17" t="s">
        <v>122</v>
      </c>
      <c r="B109" s="18" t="s">
        <v>123</v>
      </c>
      <c r="C109" s="26"/>
      <c r="D109" s="26"/>
      <c r="E109" s="26"/>
      <c r="F109" s="26"/>
      <c r="G109" s="26"/>
      <c r="H109" s="37"/>
      <c r="I109" s="37"/>
      <c r="J109" s="29"/>
    </row>
    <row r="110" spans="1:10" ht="30" x14ac:dyDescent="0.25">
      <c r="A110" s="24" t="s">
        <v>19</v>
      </c>
      <c r="B110" s="25" t="s">
        <v>124</v>
      </c>
      <c r="C110" s="26">
        <v>0</v>
      </c>
      <c r="D110" s="26">
        <v>0</v>
      </c>
      <c r="E110" s="26">
        <v>0</v>
      </c>
      <c r="F110" s="26">
        <f t="shared" ref="F110:F117" si="23">+C110-D110-E110</f>
        <v>0</v>
      </c>
      <c r="G110" s="26">
        <v>0</v>
      </c>
      <c r="H110" s="37"/>
      <c r="I110" s="37"/>
      <c r="J110" s="29">
        <f t="shared" ref="J110:J117" si="24">+F110+G110+H110+I110</f>
        <v>0</v>
      </c>
    </row>
    <row r="111" spans="1:10" ht="30" x14ac:dyDescent="0.25">
      <c r="A111" s="24" t="s">
        <v>22</v>
      </c>
      <c r="B111" s="25" t="s">
        <v>125</v>
      </c>
      <c r="C111" s="26">
        <v>0</v>
      </c>
      <c r="D111" s="26">
        <v>0</v>
      </c>
      <c r="E111" s="26">
        <v>0</v>
      </c>
      <c r="F111" s="26">
        <f t="shared" si="23"/>
        <v>0</v>
      </c>
      <c r="G111" s="26">
        <v>0</v>
      </c>
      <c r="H111" s="37"/>
      <c r="I111" s="37"/>
      <c r="J111" s="29">
        <f t="shared" si="24"/>
        <v>0</v>
      </c>
    </row>
    <row r="112" spans="1:10" ht="45" x14ac:dyDescent="0.25">
      <c r="A112" s="24" t="s">
        <v>24</v>
      </c>
      <c r="B112" s="25" t="s">
        <v>126</v>
      </c>
      <c r="C112" s="26">
        <v>0</v>
      </c>
      <c r="D112" s="26">
        <v>0</v>
      </c>
      <c r="E112" s="26">
        <v>0</v>
      </c>
      <c r="F112" s="26">
        <f t="shared" si="23"/>
        <v>0</v>
      </c>
      <c r="G112" s="26">
        <v>0</v>
      </c>
      <c r="H112" s="37"/>
      <c r="I112" s="37"/>
      <c r="J112" s="29">
        <f t="shared" si="24"/>
        <v>0</v>
      </c>
    </row>
    <row r="113" spans="1:10" ht="30" x14ac:dyDescent="0.25">
      <c r="A113" s="24" t="s">
        <v>26</v>
      </c>
      <c r="B113" s="25" t="s">
        <v>127</v>
      </c>
      <c r="C113" s="26">
        <v>0</v>
      </c>
      <c r="D113" s="26">
        <v>0</v>
      </c>
      <c r="E113" s="26">
        <v>0</v>
      </c>
      <c r="F113" s="26">
        <f t="shared" si="23"/>
        <v>0</v>
      </c>
      <c r="G113" s="26">
        <v>0</v>
      </c>
      <c r="H113" s="37"/>
      <c r="I113" s="37"/>
      <c r="J113" s="29">
        <f t="shared" si="24"/>
        <v>0</v>
      </c>
    </row>
    <row r="114" spans="1:10" ht="15" x14ac:dyDescent="0.25">
      <c r="A114" s="24" t="s">
        <v>28</v>
      </c>
      <c r="B114" s="25" t="s">
        <v>128</v>
      </c>
      <c r="C114" s="26">
        <v>0</v>
      </c>
      <c r="D114" s="26">
        <v>0</v>
      </c>
      <c r="E114" s="26">
        <v>0</v>
      </c>
      <c r="F114" s="26">
        <f t="shared" si="23"/>
        <v>0</v>
      </c>
      <c r="G114" s="26">
        <v>0</v>
      </c>
      <c r="H114" s="37"/>
      <c r="I114" s="37"/>
      <c r="J114" s="29">
        <f t="shared" si="24"/>
        <v>0</v>
      </c>
    </row>
    <row r="115" spans="1:10" ht="30" x14ac:dyDescent="0.25">
      <c r="A115" s="24" t="s">
        <v>30</v>
      </c>
      <c r="B115" s="25" t="s">
        <v>129</v>
      </c>
      <c r="C115" s="26">
        <v>0</v>
      </c>
      <c r="D115" s="26">
        <v>0</v>
      </c>
      <c r="E115" s="26">
        <v>0</v>
      </c>
      <c r="F115" s="26">
        <f t="shared" si="23"/>
        <v>0</v>
      </c>
      <c r="G115" s="26">
        <v>0</v>
      </c>
      <c r="H115" s="37"/>
      <c r="I115" s="37"/>
      <c r="J115" s="29">
        <f t="shared" si="24"/>
        <v>0</v>
      </c>
    </row>
    <row r="116" spans="1:10" ht="15" x14ac:dyDescent="0.25">
      <c r="A116" s="24" t="s">
        <v>32</v>
      </c>
      <c r="B116" s="25" t="s">
        <v>130</v>
      </c>
      <c r="C116" s="26">
        <v>0</v>
      </c>
      <c r="D116" s="26">
        <v>0</v>
      </c>
      <c r="E116" s="26">
        <v>0</v>
      </c>
      <c r="F116" s="26">
        <f t="shared" si="23"/>
        <v>0</v>
      </c>
      <c r="G116" s="26">
        <v>0</v>
      </c>
      <c r="H116" s="37"/>
      <c r="I116" s="37"/>
      <c r="J116" s="29">
        <f t="shared" si="24"/>
        <v>0</v>
      </c>
    </row>
    <row r="117" spans="1:10" ht="30" x14ac:dyDescent="0.25">
      <c r="A117" s="24" t="s">
        <v>34</v>
      </c>
      <c r="B117" s="30" t="s">
        <v>131</v>
      </c>
      <c r="C117" s="26">
        <v>0</v>
      </c>
      <c r="D117" s="26">
        <v>0</v>
      </c>
      <c r="E117" s="26">
        <v>0</v>
      </c>
      <c r="F117" s="26">
        <f t="shared" si="23"/>
        <v>0</v>
      </c>
      <c r="G117" s="26">
        <v>0</v>
      </c>
      <c r="H117" s="37"/>
      <c r="I117" s="37"/>
      <c r="J117" s="29">
        <f t="shared" si="24"/>
        <v>0</v>
      </c>
    </row>
    <row r="118" spans="1:10" ht="15" x14ac:dyDescent="0.25">
      <c r="A118" s="31"/>
      <c r="B118" s="32" t="s">
        <v>132</v>
      </c>
      <c r="C118" s="33">
        <f t="shared" ref="C118:J118" si="25">SUM(C110:C117)</f>
        <v>0</v>
      </c>
      <c r="D118" s="33">
        <f t="shared" si="25"/>
        <v>0</v>
      </c>
      <c r="E118" s="33">
        <f t="shared" si="25"/>
        <v>0</v>
      </c>
      <c r="F118" s="33">
        <f t="shared" si="25"/>
        <v>0</v>
      </c>
      <c r="G118" s="33">
        <f t="shared" si="25"/>
        <v>0</v>
      </c>
      <c r="H118" s="34">
        <f t="shared" si="25"/>
        <v>0</v>
      </c>
      <c r="I118" s="34">
        <f t="shared" si="25"/>
        <v>0</v>
      </c>
      <c r="J118" s="35">
        <f t="shared" si="25"/>
        <v>0</v>
      </c>
    </row>
    <row r="119" spans="1:10" ht="15" x14ac:dyDescent="0.25">
      <c r="A119" s="36"/>
      <c r="B119" s="38"/>
      <c r="C119" s="26"/>
      <c r="D119" s="26"/>
      <c r="E119" s="26"/>
      <c r="F119" s="26"/>
      <c r="G119" s="26"/>
      <c r="H119" s="37"/>
      <c r="I119" s="37"/>
      <c r="J119" s="29"/>
    </row>
    <row r="120" spans="1:10" ht="15" x14ac:dyDescent="0.25">
      <c r="A120" s="17" t="s">
        <v>133</v>
      </c>
      <c r="B120" s="18" t="s">
        <v>134</v>
      </c>
      <c r="C120" s="26"/>
      <c r="D120" s="26"/>
      <c r="E120" s="26"/>
      <c r="F120" s="26"/>
      <c r="G120" s="26"/>
      <c r="H120" s="37"/>
      <c r="I120" s="37"/>
      <c r="J120" s="29"/>
    </row>
    <row r="121" spans="1:10" ht="15" x14ac:dyDescent="0.25">
      <c r="A121" s="24" t="s">
        <v>19</v>
      </c>
      <c r="B121" s="30" t="s">
        <v>135</v>
      </c>
      <c r="C121" s="26">
        <v>0</v>
      </c>
      <c r="D121" s="26">
        <v>0</v>
      </c>
      <c r="E121" s="26">
        <v>0</v>
      </c>
      <c r="F121" s="26">
        <f>+C121-D121-E121</f>
        <v>0</v>
      </c>
      <c r="G121" s="26">
        <v>0</v>
      </c>
      <c r="H121" s="37"/>
      <c r="I121" s="37"/>
      <c r="J121" s="29">
        <f>+F121+G121+H121+I121</f>
        <v>0</v>
      </c>
    </row>
    <row r="122" spans="1:10" ht="15" x14ac:dyDescent="0.25">
      <c r="A122" s="24" t="s">
        <v>22</v>
      </c>
      <c r="B122" s="30" t="s">
        <v>136</v>
      </c>
      <c r="C122" s="26">
        <v>0</v>
      </c>
      <c r="D122" s="26">
        <v>0</v>
      </c>
      <c r="E122" s="26">
        <v>0</v>
      </c>
      <c r="F122" s="26">
        <f>+C122-D122-E122</f>
        <v>0</v>
      </c>
      <c r="G122" s="26">
        <v>0</v>
      </c>
      <c r="H122" s="37"/>
      <c r="I122" s="37"/>
      <c r="J122" s="29">
        <f>+F122+G122+H122+I122</f>
        <v>0</v>
      </c>
    </row>
    <row r="123" spans="1:10" ht="15" x14ac:dyDescent="0.25">
      <c r="A123" s="24">
        <v>3</v>
      </c>
      <c r="B123" s="30" t="s">
        <v>137</v>
      </c>
      <c r="C123" s="26">
        <v>0</v>
      </c>
      <c r="D123" s="26">
        <v>0</v>
      </c>
      <c r="E123" s="26">
        <v>0</v>
      </c>
      <c r="F123" s="26">
        <f>+C123-D123-E123</f>
        <v>0</v>
      </c>
      <c r="G123" s="26">
        <v>0</v>
      </c>
      <c r="H123" s="37"/>
      <c r="I123" s="37"/>
      <c r="J123" s="29">
        <f>+F123+G123+H123+I123</f>
        <v>0</v>
      </c>
    </row>
    <row r="124" spans="1:10" ht="15" x14ac:dyDescent="0.25">
      <c r="A124" s="24">
        <v>4</v>
      </c>
      <c r="B124" s="30" t="s">
        <v>138</v>
      </c>
      <c r="C124" s="26">
        <v>0</v>
      </c>
      <c r="D124" s="26">
        <v>0</v>
      </c>
      <c r="E124" s="26">
        <v>0</v>
      </c>
      <c r="F124" s="26">
        <f>+C124-D124-E124</f>
        <v>0</v>
      </c>
      <c r="G124" s="26">
        <v>0</v>
      </c>
      <c r="H124" s="37"/>
      <c r="I124" s="37"/>
      <c r="J124" s="29">
        <f>+F124+G124+H124+I124</f>
        <v>0</v>
      </c>
    </row>
    <row r="125" spans="1:10" ht="30" x14ac:dyDescent="0.25">
      <c r="A125" s="24" t="s">
        <v>28</v>
      </c>
      <c r="B125" s="30" t="s">
        <v>139</v>
      </c>
      <c r="C125" s="26">
        <v>0</v>
      </c>
      <c r="D125" s="26">
        <v>0</v>
      </c>
      <c r="E125" s="26">
        <v>0</v>
      </c>
      <c r="F125" s="26">
        <f>+C125-D125-E125</f>
        <v>0</v>
      </c>
      <c r="G125" s="26">
        <v>0</v>
      </c>
      <c r="H125" s="37"/>
      <c r="I125" s="37"/>
      <c r="J125" s="29">
        <f>+F125+G125+H125+I125</f>
        <v>0</v>
      </c>
    </row>
    <row r="126" spans="1:10" ht="30" x14ac:dyDescent="0.25">
      <c r="A126" s="31"/>
      <c r="B126" s="32" t="s">
        <v>140</v>
      </c>
      <c r="C126" s="33">
        <f t="shared" ref="C126:J126" si="26">SUM(C121:C125)</f>
        <v>0</v>
      </c>
      <c r="D126" s="33">
        <f t="shared" si="26"/>
        <v>0</v>
      </c>
      <c r="E126" s="33">
        <f t="shared" si="26"/>
        <v>0</v>
      </c>
      <c r="F126" s="33">
        <f t="shared" si="26"/>
        <v>0</v>
      </c>
      <c r="G126" s="33">
        <f t="shared" si="26"/>
        <v>0</v>
      </c>
      <c r="H126" s="34">
        <f t="shared" si="26"/>
        <v>0</v>
      </c>
      <c r="I126" s="34">
        <f t="shared" si="26"/>
        <v>0</v>
      </c>
      <c r="J126" s="35">
        <f t="shared" si="26"/>
        <v>0</v>
      </c>
    </row>
    <row r="127" spans="1:10" ht="15" x14ac:dyDescent="0.25">
      <c r="A127" s="36"/>
      <c r="B127" s="38"/>
      <c r="C127" s="26"/>
      <c r="D127" s="26"/>
      <c r="E127" s="26"/>
      <c r="F127" s="26"/>
      <c r="G127" s="26"/>
      <c r="H127" s="37"/>
      <c r="I127" s="37"/>
      <c r="J127" s="29"/>
    </row>
    <row r="128" spans="1:10" ht="30" x14ac:dyDescent="0.25">
      <c r="A128" s="17" t="s">
        <v>141</v>
      </c>
      <c r="B128" s="18" t="s">
        <v>142</v>
      </c>
      <c r="C128" s="26"/>
      <c r="D128" s="26"/>
      <c r="E128" s="26"/>
      <c r="F128" s="26"/>
      <c r="G128" s="26"/>
      <c r="H128" s="37"/>
      <c r="I128" s="37"/>
      <c r="J128" s="29"/>
    </row>
    <row r="129" spans="1:10" ht="15" x14ac:dyDescent="0.25">
      <c r="A129" s="24" t="s">
        <v>19</v>
      </c>
      <c r="B129" s="25" t="s">
        <v>143</v>
      </c>
      <c r="C129" s="26">
        <v>1707.16</v>
      </c>
      <c r="D129" s="26">
        <v>1707.16</v>
      </c>
      <c r="E129" s="26">
        <v>0</v>
      </c>
      <c r="F129" s="26">
        <f>+C129-D129-E129</f>
        <v>0</v>
      </c>
      <c r="G129" s="26">
        <v>0</v>
      </c>
      <c r="H129" s="37"/>
      <c r="I129" s="37"/>
      <c r="J129" s="29">
        <f>+F129+G129+H129+I129</f>
        <v>0</v>
      </c>
    </row>
    <row r="130" spans="1:10" ht="15" x14ac:dyDescent="0.25">
      <c r="A130" s="24" t="s">
        <v>22</v>
      </c>
      <c r="B130" s="25" t="s">
        <v>144</v>
      </c>
      <c r="C130" s="26">
        <v>0</v>
      </c>
      <c r="D130" s="26">
        <v>0</v>
      </c>
      <c r="E130" s="26">
        <v>0</v>
      </c>
      <c r="F130" s="26">
        <f>+C130-D130-E130</f>
        <v>0</v>
      </c>
      <c r="G130" s="26">
        <v>0</v>
      </c>
      <c r="H130" s="37"/>
      <c r="I130" s="37"/>
      <c r="J130" s="29">
        <f>+F130+G130+H130+I130</f>
        <v>0</v>
      </c>
    </row>
    <row r="131" spans="1:10" ht="15" x14ac:dyDescent="0.25">
      <c r="A131" s="24" t="s">
        <v>24</v>
      </c>
      <c r="B131" s="25" t="s">
        <v>145</v>
      </c>
      <c r="C131" s="26">
        <v>0</v>
      </c>
      <c r="D131" s="26">
        <v>0</v>
      </c>
      <c r="E131" s="26">
        <v>0</v>
      </c>
      <c r="F131" s="26">
        <f>+C131-D131-E131</f>
        <v>0</v>
      </c>
      <c r="G131" s="26">
        <v>0</v>
      </c>
      <c r="H131" s="37"/>
      <c r="I131" s="37"/>
      <c r="J131" s="29">
        <f>+F131+G131+H131+I131</f>
        <v>0</v>
      </c>
    </row>
    <row r="132" spans="1:10" ht="30" x14ac:dyDescent="0.25">
      <c r="A132" s="24" t="s">
        <v>26</v>
      </c>
      <c r="B132" s="30" t="s">
        <v>146</v>
      </c>
      <c r="C132" s="26">
        <v>0</v>
      </c>
      <c r="D132" s="26">
        <v>0</v>
      </c>
      <c r="E132" s="26">
        <v>0</v>
      </c>
      <c r="F132" s="26">
        <f>+C132-D132-E132</f>
        <v>0</v>
      </c>
      <c r="G132" s="26">
        <v>0</v>
      </c>
      <c r="H132" s="37"/>
      <c r="I132" s="37"/>
      <c r="J132" s="29">
        <f>+F132+G132+H132+I132</f>
        <v>0</v>
      </c>
    </row>
    <row r="133" spans="1:10" ht="30" x14ac:dyDescent="0.25">
      <c r="A133" s="31"/>
      <c r="B133" s="32" t="s">
        <v>147</v>
      </c>
      <c r="C133" s="33">
        <f t="shared" ref="C133:J133" si="27">SUM(C129:C132)</f>
        <v>1707.16</v>
      </c>
      <c r="D133" s="33">
        <f t="shared" si="27"/>
        <v>1707.16</v>
      </c>
      <c r="E133" s="33">
        <f t="shared" si="27"/>
        <v>0</v>
      </c>
      <c r="F133" s="33">
        <f t="shared" si="27"/>
        <v>0</v>
      </c>
      <c r="G133" s="33">
        <f t="shared" si="27"/>
        <v>0</v>
      </c>
      <c r="H133" s="34">
        <f t="shared" si="27"/>
        <v>0</v>
      </c>
      <c r="I133" s="34">
        <f t="shared" si="27"/>
        <v>0</v>
      </c>
      <c r="J133" s="35">
        <f t="shared" si="27"/>
        <v>0</v>
      </c>
    </row>
    <row r="134" spans="1:10" ht="12" customHeight="1" x14ac:dyDescent="0.25">
      <c r="A134" s="36"/>
      <c r="B134" s="38"/>
      <c r="C134" s="26"/>
      <c r="D134" s="26"/>
      <c r="E134" s="26"/>
      <c r="F134" s="26"/>
      <c r="G134" s="26"/>
      <c r="H134" s="37"/>
      <c r="I134" s="37"/>
      <c r="J134" s="29"/>
    </row>
    <row r="135" spans="1:10" ht="36" customHeight="1" x14ac:dyDescent="0.25">
      <c r="A135" s="17" t="s">
        <v>148</v>
      </c>
      <c r="B135" s="18" t="s">
        <v>149</v>
      </c>
      <c r="C135" s="26"/>
      <c r="D135" s="26">
        <v>0</v>
      </c>
      <c r="E135" s="26">
        <v>0</v>
      </c>
      <c r="F135" s="26">
        <f>+C135-D135-E135</f>
        <v>0</v>
      </c>
      <c r="G135" s="26">
        <v>0</v>
      </c>
      <c r="H135" s="37"/>
      <c r="I135" s="37"/>
      <c r="J135" s="29"/>
    </row>
    <row r="136" spans="1:10" ht="30" x14ac:dyDescent="0.25">
      <c r="A136" s="24" t="s">
        <v>19</v>
      </c>
      <c r="B136" s="30" t="s">
        <v>150</v>
      </c>
      <c r="C136" s="26">
        <v>0</v>
      </c>
      <c r="D136" s="26">
        <v>0</v>
      </c>
      <c r="E136" s="26">
        <v>0</v>
      </c>
      <c r="F136" s="26">
        <f>+C136-D136-E136</f>
        <v>0</v>
      </c>
      <c r="G136" s="26">
        <v>0</v>
      </c>
      <c r="H136" s="37"/>
      <c r="I136" s="37"/>
      <c r="J136" s="29">
        <f>+F136+G136+H136+I136</f>
        <v>0</v>
      </c>
    </row>
    <row r="137" spans="1:10" ht="15" x14ac:dyDescent="0.25">
      <c r="A137" s="24" t="s">
        <v>22</v>
      </c>
      <c r="B137" s="30" t="s">
        <v>151</v>
      </c>
      <c r="C137" s="26">
        <v>0</v>
      </c>
      <c r="D137" s="26">
        <v>0</v>
      </c>
      <c r="E137" s="26">
        <v>0</v>
      </c>
      <c r="F137" s="26">
        <f>+C137-D137-E137</f>
        <v>0</v>
      </c>
      <c r="G137" s="26">
        <v>0</v>
      </c>
      <c r="H137" s="37"/>
      <c r="I137" s="37"/>
      <c r="J137" s="29">
        <f>+F137+G137+H137+I137</f>
        <v>0</v>
      </c>
    </row>
    <row r="138" spans="1:10" ht="30" x14ac:dyDescent="0.25">
      <c r="A138" s="24" t="s">
        <v>24</v>
      </c>
      <c r="B138" s="30" t="s">
        <v>152</v>
      </c>
      <c r="C138" s="26">
        <v>0</v>
      </c>
      <c r="D138" s="26">
        <v>0</v>
      </c>
      <c r="E138" s="26">
        <v>0</v>
      </c>
      <c r="F138" s="26">
        <f>+C138-D138-E138</f>
        <v>0</v>
      </c>
      <c r="G138" s="26">
        <v>0</v>
      </c>
      <c r="H138" s="37"/>
      <c r="I138" s="37"/>
      <c r="J138" s="29">
        <f>+F138+G138+H138+I138</f>
        <v>0</v>
      </c>
    </row>
    <row r="139" spans="1:10" ht="30" x14ac:dyDescent="0.25">
      <c r="A139" s="31"/>
      <c r="B139" s="32" t="s">
        <v>153</v>
      </c>
      <c r="C139" s="33">
        <f t="shared" ref="C139:J139" si="28">SUM(C136:C138)</f>
        <v>0</v>
      </c>
      <c r="D139" s="33">
        <f t="shared" si="28"/>
        <v>0</v>
      </c>
      <c r="E139" s="33">
        <f t="shared" si="28"/>
        <v>0</v>
      </c>
      <c r="F139" s="33">
        <f t="shared" si="28"/>
        <v>0</v>
      </c>
      <c r="G139" s="33">
        <f t="shared" si="28"/>
        <v>0</v>
      </c>
      <c r="H139" s="34">
        <f t="shared" si="28"/>
        <v>0</v>
      </c>
      <c r="I139" s="34">
        <f t="shared" si="28"/>
        <v>0</v>
      </c>
      <c r="J139" s="35">
        <f t="shared" si="28"/>
        <v>0</v>
      </c>
    </row>
    <row r="140" spans="1:10" ht="15" x14ac:dyDescent="0.25">
      <c r="A140" s="36"/>
      <c r="B140" s="38"/>
      <c r="C140" s="26"/>
      <c r="D140" s="26"/>
      <c r="E140" s="26"/>
      <c r="F140" s="26"/>
      <c r="G140" s="26"/>
      <c r="H140" s="37"/>
      <c r="I140" s="37"/>
      <c r="J140" s="29"/>
    </row>
    <row r="141" spans="1:10" ht="33" customHeight="1" x14ac:dyDescent="0.25">
      <c r="A141" s="17" t="s">
        <v>154</v>
      </c>
      <c r="B141" s="18" t="s">
        <v>155</v>
      </c>
      <c r="C141" s="26"/>
      <c r="D141" s="26"/>
      <c r="E141" s="26"/>
      <c r="F141" s="26"/>
      <c r="G141" s="26"/>
      <c r="H141" s="37"/>
      <c r="I141" s="37"/>
      <c r="J141" s="29"/>
    </row>
    <row r="142" spans="1:10" ht="15" x14ac:dyDescent="0.25">
      <c r="A142" s="24">
        <v>1</v>
      </c>
      <c r="B142" s="30" t="s">
        <v>156</v>
      </c>
      <c r="C142" s="26">
        <v>2420</v>
      </c>
      <c r="D142" s="26">
        <v>0</v>
      </c>
      <c r="E142" s="26">
        <v>0</v>
      </c>
      <c r="F142" s="26">
        <f>+C142-D142-E142</f>
        <v>2420</v>
      </c>
      <c r="G142" s="26">
        <v>0</v>
      </c>
      <c r="H142" s="37"/>
      <c r="I142" s="37"/>
      <c r="J142" s="29">
        <f>+F142+G142+H142+I142</f>
        <v>2420</v>
      </c>
    </row>
    <row r="143" spans="1:10" ht="45" x14ac:dyDescent="0.25">
      <c r="A143" s="24" t="s">
        <v>22</v>
      </c>
      <c r="B143" s="30" t="s">
        <v>157</v>
      </c>
      <c r="C143" s="26">
        <v>0</v>
      </c>
      <c r="D143" s="26">
        <v>0</v>
      </c>
      <c r="E143" s="26"/>
      <c r="F143" s="26">
        <f>+C143-D143-E143</f>
        <v>0</v>
      </c>
      <c r="G143" s="26">
        <v>0</v>
      </c>
      <c r="H143" s="37"/>
      <c r="I143" s="37"/>
      <c r="J143" s="29">
        <f>+F143+G143+H143+I143</f>
        <v>0</v>
      </c>
    </row>
    <row r="144" spans="1:10" ht="30" x14ac:dyDescent="0.25">
      <c r="A144" s="31"/>
      <c r="B144" s="32" t="s">
        <v>158</v>
      </c>
      <c r="C144" s="33">
        <f t="shared" ref="C144:J144" si="29">SUM(C142:C143)</f>
        <v>2420</v>
      </c>
      <c r="D144" s="33">
        <f t="shared" si="29"/>
        <v>0</v>
      </c>
      <c r="E144" s="33">
        <f t="shared" si="29"/>
        <v>0</v>
      </c>
      <c r="F144" s="33">
        <f t="shared" si="29"/>
        <v>2420</v>
      </c>
      <c r="G144" s="33">
        <f t="shared" si="29"/>
        <v>0</v>
      </c>
      <c r="H144" s="34">
        <f t="shared" si="29"/>
        <v>0</v>
      </c>
      <c r="I144" s="34">
        <f t="shared" si="29"/>
        <v>0</v>
      </c>
      <c r="J144" s="35">
        <f t="shared" si="29"/>
        <v>2420</v>
      </c>
    </row>
    <row r="145" spans="1:10" ht="15" x14ac:dyDescent="0.25">
      <c r="A145" s="36"/>
      <c r="B145" s="38"/>
      <c r="C145" s="26"/>
      <c r="D145" s="26"/>
      <c r="E145" s="26"/>
      <c r="F145" s="26"/>
      <c r="G145" s="26"/>
      <c r="H145" s="37"/>
      <c r="I145" s="37"/>
      <c r="J145" s="29"/>
    </row>
    <row r="146" spans="1:10" ht="30.75" customHeight="1" x14ac:dyDescent="0.25">
      <c r="A146" s="17" t="s">
        <v>159</v>
      </c>
      <c r="B146" s="18" t="s">
        <v>160</v>
      </c>
      <c r="C146" s="26"/>
      <c r="D146" s="26"/>
      <c r="E146" s="26"/>
      <c r="F146" s="26"/>
      <c r="G146" s="26"/>
      <c r="H146" s="37"/>
      <c r="I146" s="37"/>
      <c r="J146" s="29"/>
    </row>
    <row r="147" spans="1:10" ht="15" x14ac:dyDescent="0.25">
      <c r="A147" s="24" t="s">
        <v>19</v>
      </c>
      <c r="B147" s="25" t="s">
        <v>161</v>
      </c>
      <c r="C147" s="26">
        <v>205955.67</v>
      </c>
      <c r="D147" s="26">
        <f>C147-E147</f>
        <v>205866.24000000002</v>
      </c>
      <c r="E147" s="26">
        <v>89.43</v>
      </c>
      <c r="F147" s="26">
        <f>+C147-D147-E147</f>
        <v>-6.9917405198793858E-12</v>
      </c>
      <c r="G147" s="26">
        <v>131905</v>
      </c>
      <c r="H147" s="37"/>
      <c r="I147" s="37"/>
      <c r="J147" s="29">
        <f>+F147+G147+H147+I147</f>
        <v>131905</v>
      </c>
    </row>
    <row r="148" spans="1:10" ht="30" x14ac:dyDescent="0.25">
      <c r="A148" s="24" t="s">
        <v>22</v>
      </c>
      <c r="B148" s="30" t="s">
        <v>162</v>
      </c>
      <c r="C148" s="26">
        <v>0</v>
      </c>
      <c r="D148" s="26">
        <v>0</v>
      </c>
      <c r="E148" s="26"/>
      <c r="F148" s="26">
        <f>+C148-D148-E148</f>
        <v>0</v>
      </c>
      <c r="G148" s="26">
        <v>0</v>
      </c>
      <c r="H148" s="37"/>
      <c r="I148" s="37"/>
      <c r="J148" s="29">
        <f>+F148+G148+H148+I148</f>
        <v>0</v>
      </c>
    </row>
    <row r="149" spans="1:10" ht="30" x14ac:dyDescent="0.25">
      <c r="A149" s="31"/>
      <c r="B149" s="32" t="s">
        <v>163</v>
      </c>
      <c r="C149" s="33">
        <f t="shared" ref="C149:J149" si="30">SUM(C147:C148)</f>
        <v>205955.67</v>
      </c>
      <c r="D149" s="33">
        <f t="shared" si="30"/>
        <v>205866.24000000002</v>
      </c>
      <c r="E149" s="33">
        <f t="shared" si="30"/>
        <v>89.43</v>
      </c>
      <c r="F149" s="33">
        <f t="shared" si="30"/>
        <v>-6.9917405198793858E-12</v>
      </c>
      <c r="G149" s="33">
        <f t="shared" si="30"/>
        <v>131905</v>
      </c>
      <c r="H149" s="34">
        <f t="shared" si="30"/>
        <v>0</v>
      </c>
      <c r="I149" s="34">
        <f t="shared" si="30"/>
        <v>0</v>
      </c>
      <c r="J149" s="35">
        <f t="shared" si="30"/>
        <v>131905</v>
      </c>
    </row>
    <row r="150" spans="1:10" ht="15" x14ac:dyDescent="0.25">
      <c r="A150" s="36"/>
      <c r="B150" s="38"/>
      <c r="C150" s="26"/>
      <c r="D150" s="26"/>
      <c r="E150" s="26"/>
      <c r="F150" s="26"/>
      <c r="G150" s="26"/>
      <c r="H150" s="37"/>
      <c r="I150" s="37"/>
      <c r="J150" s="29"/>
    </row>
    <row r="151" spans="1:10" ht="15" x14ac:dyDescent="0.25">
      <c r="A151" s="17" t="s">
        <v>164</v>
      </c>
      <c r="B151" s="18" t="s">
        <v>165</v>
      </c>
      <c r="C151" s="26"/>
      <c r="D151" s="26"/>
      <c r="E151" s="26"/>
      <c r="F151" s="26"/>
      <c r="G151" s="26"/>
      <c r="H151" s="37"/>
      <c r="I151" s="37"/>
      <c r="J151" s="29"/>
    </row>
    <row r="152" spans="1:10" ht="15" x14ac:dyDescent="0.25">
      <c r="A152" s="24" t="s">
        <v>19</v>
      </c>
      <c r="B152" s="43" t="s">
        <v>166</v>
      </c>
      <c r="C152" s="26">
        <v>0</v>
      </c>
      <c r="D152" s="26">
        <v>0</v>
      </c>
      <c r="E152" s="26">
        <v>0</v>
      </c>
      <c r="F152" s="26">
        <f>+C152-D152-E152</f>
        <v>0</v>
      </c>
      <c r="G152" s="26">
        <v>0</v>
      </c>
      <c r="H152" s="37"/>
      <c r="I152" s="37"/>
      <c r="J152" s="29">
        <f>+F152+G152+H152+I152</f>
        <v>0</v>
      </c>
    </row>
    <row r="153" spans="1:10" ht="15" x14ac:dyDescent="0.25">
      <c r="A153" s="24" t="s">
        <v>22</v>
      </c>
      <c r="B153" s="44" t="s">
        <v>167</v>
      </c>
      <c r="C153" s="26">
        <v>0</v>
      </c>
      <c r="D153" s="26">
        <v>0</v>
      </c>
      <c r="E153" s="26">
        <v>0</v>
      </c>
      <c r="F153" s="26">
        <f>+C153-D153-E153</f>
        <v>0</v>
      </c>
      <c r="G153" s="26">
        <v>0</v>
      </c>
      <c r="H153" s="37"/>
      <c r="I153" s="37"/>
      <c r="J153" s="29">
        <f>+F153+G153+H153+I153</f>
        <v>0</v>
      </c>
    </row>
    <row r="154" spans="1:10" s="46" customFormat="1" ht="15" x14ac:dyDescent="0.25">
      <c r="A154" s="45"/>
      <c r="B154" s="32" t="s">
        <v>168</v>
      </c>
      <c r="C154" s="33">
        <f t="shared" ref="C154:J154" si="31">SUM(C152:C153)</f>
        <v>0</v>
      </c>
      <c r="D154" s="33">
        <f t="shared" si="31"/>
        <v>0</v>
      </c>
      <c r="E154" s="33">
        <f t="shared" si="31"/>
        <v>0</v>
      </c>
      <c r="F154" s="33">
        <f t="shared" si="31"/>
        <v>0</v>
      </c>
      <c r="G154" s="33">
        <f t="shared" si="31"/>
        <v>0</v>
      </c>
      <c r="H154" s="34">
        <f t="shared" si="31"/>
        <v>0</v>
      </c>
      <c r="I154" s="34">
        <f t="shared" si="31"/>
        <v>0</v>
      </c>
      <c r="J154" s="35">
        <f t="shared" si="31"/>
        <v>0</v>
      </c>
    </row>
    <row r="155" spans="1:10" ht="15" x14ac:dyDescent="0.25">
      <c r="A155" s="47"/>
      <c r="B155" s="48"/>
      <c r="C155" s="26"/>
      <c r="D155" s="26"/>
      <c r="E155" s="26"/>
      <c r="F155" s="26"/>
      <c r="G155" s="26"/>
      <c r="H155" s="37"/>
      <c r="I155" s="37"/>
      <c r="J155" s="29"/>
    </row>
    <row r="156" spans="1:10" s="46" customFormat="1" ht="15" x14ac:dyDescent="0.25">
      <c r="A156" s="49"/>
      <c r="B156" s="50" t="s">
        <v>169</v>
      </c>
      <c r="C156" s="51">
        <f t="shared" ref="C156:J156" si="32">+C154+C149+C144+C139+C133+C126+C118+C107+C94+C88+C79+C67+C61+C56+C50+C44+C33+C27+C21</f>
        <v>851143.97</v>
      </c>
      <c r="D156" s="51">
        <f t="shared" si="32"/>
        <v>452360.28000000009</v>
      </c>
      <c r="E156" s="51">
        <f t="shared" si="32"/>
        <v>331749.88</v>
      </c>
      <c r="F156" s="51">
        <f t="shared" si="32"/>
        <v>67033.81</v>
      </c>
      <c r="G156" s="51">
        <f t="shared" si="32"/>
        <v>544576.18000000005</v>
      </c>
      <c r="H156" s="49">
        <f t="shared" si="32"/>
        <v>0</v>
      </c>
      <c r="I156" s="49">
        <f t="shared" si="32"/>
        <v>0</v>
      </c>
      <c r="J156" s="52">
        <f t="shared" si="32"/>
        <v>611609.99000000011</v>
      </c>
    </row>
    <row r="157" spans="1:10" ht="12.75" x14ac:dyDescent="0.2"/>
    <row r="158" spans="1:10" ht="12.75" x14ac:dyDescent="0.2">
      <c r="A158" s="1" t="s">
        <v>170</v>
      </c>
      <c r="B158" s="1" t="s">
        <v>171</v>
      </c>
    </row>
    <row r="159" spans="1:10" ht="15" customHeight="1" x14ac:dyDescent="0.2">
      <c r="A159" s="53" t="s">
        <v>11</v>
      </c>
      <c r="B159" s="55" t="s">
        <v>172</v>
      </c>
      <c r="C159" s="55"/>
      <c r="D159" s="55"/>
      <c r="E159" s="55"/>
      <c r="F159" s="55"/>
      <c r="G159" s="55"/>
      <c r="H159" s="55"/>
      <c r="I159" s="55"/>
      <c r="J159" s="55"/>
    </row>
    <row r="160" spans="1:10" ht="15" customHeight="1" x14ac:dyDescent="0.2">
      <c r="A160" s="53" t="s">
        <v>12</v>
      </c>
      <c r="B160" s="55" t="s">
        <v>173</v>
      </c>
      <c r="C160" s="55"/>
      <c r="D160" s="55"/>
      <c r="E160" s="55"/>
      <c r="F160" s="55"/>
      <c r="G160" s="55"/>
      <c r="H160" s="55"/>
      <c r="I160" s="55"/>
      <c r="J160" s="55"/>
    </row>
    <row r="161" spans="1:10" ht="15" customHeight="1" x14ac:dyDescent="0.2">
      <c r="A161" s="53" t="s">
        <v>174</v>
      </c>
      <c r="B161" s="55" t="s">
        <v>175</v>
      </c>
      <c r="C161" s="55"/>
      <c r="D161" s="55"/>
      <c r="E161" s="55"/>
      <c r="F161" s="55"/>
      <c r="G161" s="55"/>
      <c r="H161" s="55"/>
      <c r="I161" s="55"/>
      <c r="J161" s="55"/>
    </row>
    <row r="162" spans="1:10" ht="52.5" customHeight="1" x14ac:dyDescent="0.2">
      <c r="A162" s="54" t="s">
        <v>176</v>
      </c>
      <c r="B162" s="55" t="s">
        <v>177</v>
      </c>
      <c r="C162" s="55"/>
      <c r="D162" s="55"/>
      <c r="E162" s="55"/>
      <c r="F162" s="55"/>
      <c r="G162" s="55"/>
      <c r="H162" s="55"/>
      <c r="I162" s="55"/>
      <c r="J162" s="55"/>
    </row>
  </sheetData>
  <sheetProtection selectLockedCells="1" selectUnlockedCells="1"/>
  <mergeCells count="8">
    <mergeCell ref="B161:J161"/>
    <mergeCell ref="B162:J162"/>
    <mergeCell ref="A1:J1"/>
    <mergeCell ref="A3:J3"/>
    <mergeCell ref="A4:B4"/>
    <mergeCell ref="A6:B6"/>
    <mergeCell ref="B159:J159"/>
    <mergeCell ref="B160:J160"/>
  </mergeCells>
  <pageMargins left="0.78740157480314965" right="0.78740157480314965" top="1.0236220472440944" bottom="1.0236220472440944" header="0.78740157480314965" footer="0.78740157480314965"/>
  <pageSetup paperSize="8" scale="79" fitToHeight="0" orientation="landscape" useFirstPageNumber="1" horizontalDpi="300" verticalDpi="300" r:id="rId1"/>
  <headerFooter alignWithMargins="0">
    <oddHeader>&amp;C&amp;A</oddHeader>
    <oddFooter>&amp;CPagina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 b) FPV</vt:lpstr>
      <vt:lpstr>'All b) FPV'!Titoli_stampa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Giorgio Casonato</dc:creator>
  <cp:lastModifiedBy>Giorgio Casonato</cp:lastModifiedBy>
  <cp:lastPrinted>2015-04-08T09:25:35Z</cp:lastPrinted>
  <dcterms:created xsi:type="dcterms:W3CDTF">2015-04-07T14:17:41Z</dcterms:created>
  <dcterms:modified xsi:type="dcterms:W3CDTF">2015-04-08T10:09:12Z</dcterms:modified>
</cp:coreProperties>
</file>